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72.16.115.115\Partilha\EMPRESAS\LC_LICENCIAMENTOS INDUSTRIAIS\RILER\SiliAmb\2024_2025\PEA\Resposta ao PEA\"/>
    </mc:Choice>
  </mc:AlternateContent>
  <xr:revisionPtr revIDLastSave="0" documentId="13_ncr:1_{5591A0C7-0C48-4DA2-82A2-393B1820F6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24" i="1"/>
  <c r="C25" i="1"/>
  <c r="C26" i="1"/>
  <c r="C19" i="1"/>
  <c r="C18" i="1"/>
  <c r="C17" i="1"/>
  <c r="C16" i="1"/>
  <c r="D11" i="1"/>
  <c r="D12" i="1"/>
  <c r="E12" i="1"/>
  <c r="D10" i="1"/>
  <c r="E10" i="1"/>
  <c r="C12" i="1"/>
  <c r="C10" i="1"/>
  <c r="C23" i="1"/>
  <c r="E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Vaz</author>
  </authors>
  <commentList>
    <comment ref="E12" authorId="0" shapeId="0" xr:uid="{A363DE11-4A67-45F5-A081-9EB7350FD8C4}">
      <text>
        <r>
          <rPr>
            <b/>
            <sz val="9"/>
            <color indexed="81"/>
            <rFont val="Tahoma"/>
            <family val="2"/>
          </rPr>
          <t>lt/kg (se maq. Iguais)------- 7 (rb)
X---------------------------------3 (rb)</t>
        </r>
      </text>
    </comment>
  </commentList>
</comments>
</file>

<file path=xl/sharedStrings.xml><?xml version="1.0" encoding="utf-8"?>
<sst xmlns="http://schemas.openxmlformats.org/spreadsheetml/2006/main" count="21" uniqueCount="14">
  <si>
    <t>Consumo anual (lt)</t>
  </si>
  <si>
    <t>Capacidade instalada (kg)</t>
  </si>
  <si>
    <t>Capacidade produzida (anual 228 dias)</t>
  </si>
  <si>
    <t>Consumo de litros/kg (média anual)</t>
  </si>
  <si>
    <t xml:space="preserve">Nº maquinas </t>
  </si>
  <si>
    <t>Total capacidade instalada</t>
  </si>
  <si>
    <t xml:space="preserve">Percentagem redução </t>
  </si>
  <si>
    <t>Capacidade Atual, assumindo uma relacção de banho média das máquinas de 1:7</t>
  </si>
  <si>
    <t>Considerando a Ampliação, se máquinas tivessem a mesma relação de banho das máquinas existentes - 1:7</t>
  </si>
  <si>
    <t>Considerando a Ampliação, com as máquinas com uma relação de banho extra curta - 1:3</t>
  </si>
  <si>
    <t>Apresentação dos consumos, se todos os equipamentos instalados tivessem relações de banho de 1:7</t>
  </si>
  <si>
    <t>Apresentação dos consumos, com os equipamentos atuais (1:7) e com os equipamentos futuros com relação de banho 1:3</t>
  </si>
  <si>
    <t xml:space="preserve">Por cada enchimento, a máquina precisa de 7 l por quilo, por cada enchimento. P.e. se a máquina tingir 100 kg, cada enchimento leva 700 litros. Nas máquinas novas, para tingir a mesma quantidade, precisamos para cada enchimento 300 litros. </t>
  </si>
  <si>
    <t>Cálculo das capacidades hídricas, face à ampliação do parque de máquinas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</si>
</sst>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4" fontId="0" fillId="2" borderId="0" xfId="0" applyNumberFormat="1" applyFill="1"/>
    <xf numFmtId="0" fontId="0" fillId="2" borderId="1" xfId="0" applyFill="1" applyBorder="1"/>
    <xf numFmtId="4" fontId="0" fillId="2" borderId="1" xfId="0" applyNumberFormat="1" applyFill="1" applyBorder="1"/>
    <xf numFmtId="0" fontId="3" fillId="3" borderId="1" xfId="0" applyFont="1" applyFill="1" applyBorder="1"/>
    <xf numFmtId="0" fontId="2" fillId="2" borderId="1" xfId="0" applyFont="1" applyFill="1" applyBorder="1"/>
    <xf numFmtId="0" fontId="0" fillId="5" borderId="1" xfId="0" applyFill="1" applyBorder="1"/>
    <xf numFmtId="0" fontId="3" fillId="2" borderId="1" xfId="0" applyFont="1" applyFill="1" applyBorder="1"/>
    <xf numFmtId="0" fontId="2" fillId="4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vertical="center" wrapText="1"/>
    </xf>
    <xf numFmtId="0" fontId="2" fillId="2" borderId="0" xfId="0" applyFont="1" applyFill="1"/>
    <xf numFmtId="0" fontId="6" fillId="2" borderId="0" xfId="0" applyFont="1" applyFill="1"/>
    <xf numFmtId="164" fontId="2" fillId="7" borderId="0" xfId="1" applyNumberFormat="1" applyFont="1" applyFill="1"/>
    <xf numFmtId="0" fontId="2" fillId="8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2"/>
  <sheetViews>
    <sheetView tabSelected="1" workbookViewId="0">
      <selection activeCell="B4" sqref="B4"/>
    </sheetView>
  </sheetViews>
  <sheetFormatPr defaultColWidth="9.109375" defaultRowHeight="20.100000000000001" customHeight="1" x14ac:dyDescent="0.3"/>
  <cols>
    <col min="1" max="1" width="9.109375" style="1"/>
    <col min="2" max="2" width="35.44140625" style="1" bestFit="1" customWidth="1"/>
    <col min="3" max="3" width="13.5546875" style="1" bestFit="1" customWidth="1"/>
    <col min="4" max="4" width="44.88671875" style="1" bestFit="1" customWidth="1"/>
    <col min="5" max="5" width="51.109375" style="1" bestFit="1" customWidth="1"/>
    <col min="6" max="7" width="9.109375" style="1"/>
    <col min="8" max="8" width="13.5546875" style="1" bestFit="1" customWidth="1"/>
    <col min="9" max="16384" width="9.109375" style="1"/>
  </cols>
  <sheetData>
    <row r="3" spans="2:8" ht="20.100000000000001" customHeight="1" x14ac:dyDescent="0.4">
      <c r="B3" s="12" t="s">
        <v>13</v>
      </c>
    </row>
    <row r="6" spans="2:8" ht="48.75" customHeight="1" x14ac:dyDescent="0.3">
      <c r="B6" s="17" t="s">
        <v>7</v>
      </c>
      <c r="C6" s="17"/>
      <c r="D6" s="9" t="s">
        <v>8</v>
      </c>
      <c r="E6" s="10" t="s">
        <v>9</v>
      </c>
    </row>
    <row r="8" spans="2:8" ht="20.100000000000001" customHeight="1" x14ac:dyDescent="0.3">
      <c r="B8" s="3" t="s">
        <v>4</v>
      </c>
      <c r="C8" s="6">
        <v>17</v>
      </c>
      <c r="D8" s="6">
        <v>8</v>
      </c>
      <c r="E8" s="3">
        <v>8</v>
      </c>
    </row>
    <row r="9" spans="2:8" ht="20.100000000000001" customHeight="1" x14ac:dyDescent="0.3">
      <c r="B9" s="3" t="s">
        <v>1</v>
      </c>
      <c r="C9" s="4">
        <v>20000</v>
      </c>
      <c r="D9" s="4">
        <v>15495</v>
      </c>
      <c r="E9" s="4">
        <v>15495</v>
      </c>
    </row>
    <row r="10" spans="2:8" ht="20.100000000000001" customHeight="1" x14ac:dyDescent="0.3">
      <c r="B10" s="3" t="s">
        <v>2</v>
      </c>
      <c r="C10" s="4">
        <f>C9*228</f>
        <v>4560000</v>
      </c>
      <c r="D10" s="4">
        <f>D9*228</f>
        <v>3532860</v>
      </c>
      <c r="E10" s="4">
        <f>E9*228</f>
        <v>3532860</v>
      </c>
    </row>
    <row r="11" spans="2:8" ht="20.100000000000001" customHeight="1" x14ac:dyDescent="0.3">
      <c r="B11" s="3" t="s">
        <v>0</v>
      </c>
      <c r="C11" s="4">
        <v>348000000</v>
      </c>
      <c r="D11" s="4">
        <f>(C11*D9)/C9</f>
        <v>269613000</v>
      </c>
      <c r="E11" s="4">
        <f>E10*E12</f>
        <v>115548428.57142857</v>
      </c>
      <c r="H11" s="2"/>
    </row>
    <row r="12" spans="2:8" ht="20.100000000000001" customHeight="1" x14ac:dyDescent="0.3">
      <c r="B12" s="5" t="s">
        <v>3</v>
      </c>
      <c r="C12" s="5">
        <f>C11/C10</f>
        <v>76.315789473684205</v>
      </c>
      <c r="D12" s="7">
        <f>D11/D10</f>
        <v>76.315789473684205</v>
      </c>
      <c r="E12" s="5">
        <f>(D12*3)/7</f>
        <v>32.70676691729323</v>
      </c>
    </row>
    <row r="15" spans="2:8" ht="50.25" customHeight="1" x14ac:dyDescent="0.3">
      <c r="B15" s="14" t="s">
        <v>10</v>
      </c>
      <c r="C15" s="14"/>
    </row>
    <row r="16" spans="2:8" ht="20.100000000000001" customHeight="1" x14ac:dyDescent="0.3">
      <c r="B16" s="3" t="s">
        <v>5</v>
      </c>
      <c r="C16" s="4">
        <f>C9+D9</f>
        <v>35495</v>
      </c>
    </row>
    <row r="17" spans="2:5" ht="20.100000000000001" customHeight="1" x14ac:dyDescent="0.3">
      <c r="B17" s="3" t="s">
        <v>2</v>
      </c>
      <c r="C17" s="4">
        <f>C10+D10</f>
        <v>8092860</v>
      </c>
    </row>
    <row r="18" spans="2:5" ht="20.100000000000001" customHeight="1" x14ac:dyDescent="0.3">
      <c r="B18" s="3" t="s">
        <v>0</v>
      </c>
      <c r="C18" s="4">
        <f>C11+D11</f>
        <v>617613000</v>
      </c>
    </row>
    <row r="19" spans="2:5" ht="20.100000000000001" customHeight="1" x14ac:dyDescent="0.3">
      <c r="B19" s="8" t="s">
        <v>3</v>
      </c>
      <c r="C19" s="4">
        <f>C12+D12</f>
        <v>152.63157894736841</v>
      </c>
    </row>
    <row r="22" spans="2:5" ht="44.25" customHeight="1" x14ac:dyDescent="0.3">
      <c r="B22" s="15" t="s">
        <v>11</v>
      </c>
      <c r="C22" s="15"/>
    </row>
    <row r="23" spans="2:5" ht="20.100000000000001" customHeight="1" x14ac:dyDescent="0.3">
      <c r="B23" s="3" t="s">
        <v>5</v>
      </c>
      <c r="C23" s="4">
        <f>C9+E9</f>
        <v>35495</v>
      </c>
    </row>
    <row r="24" spans="2:5" ht="20.100000000000001" customHeight="1" x14ac:dyDescent="0.3">
      <c r="B24" s="3" t="s">
        <v>2</v>
      </c>
      <c r="C24" s="4">
        <f>C10+E10</f>
        <v>8092860</v>
      </c>
    </row>
    <row r="25" spans="2:5" ht="20.100000000000001" customHeight="1" x14ac:dyDescent="0.3">
      <c r="B25" s="3" t="s">
        <v>0</v>
      </c>
      <c r="C25" s="4">
        <f>C11+E11</f>
        <v>463548428.57142854</v>
      </c>
    </row>
    <row r="26" spans="2:5" ht="20.100000000000001" customHeight="1" x14ac:dyDescent="0.3">
      <c r="B26" s="8" t="s">
        <v>3</v>
      </c>
      <c r="C26" s="4">
        <f>C12+E12</f>
        <v>109.02255639097743</v>
      </c>
    </row>
    <row r="28" spans="2:5" ht="20.100000000000001" customHeight="1" x14ac:dyDescent="0.3">
      <c r="B28" s="11" t="s">
        <v>6</v>
      </c>
      <c r="C28" s="13">
        <f>(D11-E11)/D11</f>
        <v>0.5714285714285714</v>
      </c>
    </row>
    <row r="30" spans="2:5" ht="20.100000000000001" customHeight="1" x14ac:dyDescent="0.3">
      <c r="B30" s="16" t="s">
        <v>12</v>
      </c>
      <c r="C30" s="16"/>
      <c r="D30" s="16"/>
      <c r="E30" s="16"/>
    </row>
    <row r="31" spans="2:5" ht="20.100000000000001" customHeight="1" x14ac:dyDescent="0.3">
      <c r="B31" s="16"/>
      <c r="C31" s="16"/>
      <c r="D31" s="16"/>
      <c r="E31" s="16"/>
    </row>
    <row r="32" spans="2:5" ht="20.100000000000001" customHeight="1" x14ac:dyDescent="0.3">
      <c r="B32" s="16"/>
      <c r="C32" s="16"/>
      <c r="D32" s="16"/>
      <c r="E32" s="16"/>
    </row>
  </sheetData>
  <mergeCells count="4">
    <mergeCell ref="B6:C6"/>
    <mergeCell ref="B15:C15"/>
    <mergeCell ref="B22:C22"/>
    <mergeCell ref="B30:E32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CB90228A0D9040898452FF13A027B0" ma:contentTypeVersion="13" ma:contentTypeDescription="Criar um novo documento." ma:contentTypeScope="" ma:versionID="20237fcf2995fdec2c8fbfcbccf12fc6">
  <xsd:schema xmlns:xsd="http://www.w3.org/2001/XMLSchema" xmlns:xs="http://www.w3.org/2001/XMLSchema" xmlns:p="http://schemas.microsoft.com/office/2006/metadata/properties" xmlns:ns2="83355a77-da8e-4727-840b-d19a15d3b1de" xmlns:ns3="aec69ef7-16a9-4799-917c-1d7b06f8096f" targetNamespace="http://schemas.microsoft.com/office/2006/metadata/properties" ma:root="true" ma:fieldsID="5e616aa5d769e8f2a053fbab92118997" ns2:_="" ns3:_="">
    <xsd:import namespace="83355a77-da8e-4727-840b-d19a15d3b1de"/>
    <xsd:import namespace="aec69ef7-16a9-4799-917c-1d7b06f809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55a77-da8e-4727-840b-d19a15d3b1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m" ma:readOnly="false" ma:fieldId="{5cf76f15-5ced-4ddc-b409-7134ff3c332f}" ma:taxonomyMulti="true" ma:sspId="83ea9658-1d66-4760-916e-33e9210d07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69ef7-16a9-4799-917c-1d7b06f8096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e3fea28-7400-4cc2-b436-ac77ad3d62c8}" ma:internalName="TaxCatchAll" ma:showField="CatchAllData" ma:web="aec69ef7-16a9-4799-917c-1d7b06f809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ec69ef7-16a9-4799-917c-1d7b06f8096f" xsi:nil="true"/>
    <lcf76f155ced4ddcb4097134ff3c332f xmlns="83355a77-da8e-4727-840b-d19a15d3b1d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68542B6-DEB9-4801-85C1-CC8B57139772}"/>
</file>

<file path=customXml/itemProps2.xml><?xml version="1.0" encoding="utf-8"?>
<ds:datastoreItem xmlns:ds="http://schemas.openxmlformats.org/officeDocument/2006/customXml" ds:itemID="{FEF1278D-A4C8-4A35-821D-D24DA849BB78}"/>
</file>

<file path=customXml/itemProps3.xml><?xml version="1.0" encoding="utf-8"?>
<ds:datastoreItem xmlns:ds="http://schemas.openxmlformats.org/officeDocument/2006/customXml" ds:itemID="{A3E8E73A-B47F-42C8-81E8-2F3175ED83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Vaz</dc:creator>
  <cp:lastModifiedBy>MRF</cp:lastModifiedBy>
  <dcterms:created xsi:type="dcterms:W3CDTF">2015-06-05T18:19:34Z</dcterms:created>
  <dcterms:modified xsi:type="dcterms:W3CDTF">2025-03-25T08:58:38Z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0x01010047CB90228A0D9040898452FF13A027B0</vt:lpwstr>
  </property>
</Properties>
</file>