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F9ED530-C7EB-47C8-854B-7981D865FC4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2019" sheetId="1" r:id="rId1"/>
    <sheet name="2020" sheetId="2" r:id="rId2"/>
    <sheet name="2021" sheetId="3" r:id="rId3"/>
    <sheet name="2022" sheetId="4" r:id="rId4"/>
    <sheet name="2023" sheetId="6" r:id="rId5"/>
    <sheet name="2024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7" l="1"/>
  <c r="D13" i="7" l="1"/>
  <c r="D10" i="7"/>
  <c r="F13" i="7" l="1"/>
  <c r="F10" i="7"/>
  <c r="D16" i="6"/>
  <c r="F13" i="6"/>
  <c r="F16" i="6" s="1"/>
  <c r="F10" i="6"/>
  <c r="D13" i="4"/>
  <c r="F10" i="4"/>
  <c r="D10" i="4"/>
  <c r="F16" i="7" l="1"/>
  <c r="D16" i="4"/>
  <c r="F13" i="4"/>
  <c r="F16" i="4" s="1"/>
  <c r="F13" i="1"/>
  <c r="F10" i="1"/>
  <c r="F16" i="1" s="1"/>
  <c r="F10" i="2"/>
  <c r="F16" i="2" s="1"/>
  <c r="F13" i="2"/>
  <c r="F16" i="3"/>
  <c r="F13" i="3"/>
  <c r="D13" i="3"/>
  <c r="D10" i="3"/>
  <c r="D16" i="3" l="1"/>
  <c r="D13" i="2"/>
  <c r="D10" i="2"/>
  <c r="D16" i="2" l="1"/>
  <c r="D16" i="1"/>
</calcChain>
</file>

<file path=xl/sharedStrings.xml><?xml version="1.0" encoding="utf-8"?>
<sst xmlns="http://schemas.openxmlformats.org/spreadsheetml/2006/main" count="159" uniqueCount="27">
  <si>
    <t>Produto</t>
  </si>
  <si>
    <t>Substância</t>
  </si>
  <si>
    <t>%</t>
  </si>
  <si>
    <t>Stripper A</t>
  </si>
  <si>
    <t>Diclorometano</t>
  </si>
  <si>
    <t>Butilglicol</t>
  </si>
  <si>
    <t>Metanol</t>
  </si>
  <si>
    <t>Stripper B</t>
  </si>
  <si>
    <t>Etanolamina</t>
  </si>
  <si>
    <t>Hidróxido de sódio</t>
  </si>
  <si>
    <t>Total</t>
  </si>
  <si>
    <t>De acordo com os cálculos efetuados, a Navarra – Extrusão não atinge o limiar estabelecido no n.º 8 da Parte 2 do Anexo VII do Decreto-Lei n.º 127/2013, de 30 de Agosto, relativo às atividades de revestimento de metais.</t>
  </si>
  <si>
    <t>Nas atividades de pintura realizadas na Navarra - Extrusão (pintura electroestática) não são utilizados quaisquer solventes orgânicos. A utilização de solventes orgânicos na Navarra – Extrusão resume-se às atividades de limpeza/decapagem de suspensões (arames de suporte dos perfis para imersão das tinas de tratamento) e perfis (produto), nas quais se utilizam os produtos Stripper A e Stripper B. O solvente orgânico diclorometano é um componente do produto Stripper A.</t>
  </si>
  <si>
    <t>Composição Quimica</t>
  </si>
  <si>
    <t>10 a 25</t>
  </si>
  <si>
    <t>2,5 a 10</t>
  </si>
  <si>
    <t>&gt;50</t>
  </si>
  <si>
    <t>Consumo 2019 (Kg)</t>
  </si>
  <si>
    <t>Consumo 2020 (Kg)</t>
  </si>
  <si>
    <t>Consumo 2021 (Kg)</t>
  </si>
  <si>
    <t>total</t>
  </si>
  <si>
    <t>ponderação</t>
  </si>
  <si>
    <t>kg</t>
  </si>
  <si>
    <t>só utiliamos o stripper A e B em casos pontuais</t>
  </si>
  <si>
    <t>em finais de 2023 fizemos a alteração do processo de limpeza dos ganchos. Passamos a utilizar o produto ecostrip que não tem COV's (ver secção 8 da FDS).</t>
  </si>
  <si>
    <t>Consumo 2023 (Kg)</t>
  </si>
  <si>
    <t>Consumo 2024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</si>
</sst>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3" fontId="2" fillId="0" borderId="1" xfId="0" applyNumberFormat="1" applyFon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opLeftCell="A4" workbookViewId="0">
      <selection activeCell="E7" sqref="E7:F16"/>
    </sheetView>
  </sheetViews>
  <sheetFormatPr defaultRowHeight="15" x14ac:dyDescent="0.25"/>
  <cols>
    <col min="2" max="2" width="19.7109375" customWidth="1"/>
    <col min="4" max="4" width="15.5703125" customWidth="1"/>
    <col min="5" max="5" width="10.140625" customWidth="1"/>
    <col min="6" max="6" width="12.28515625" customWidth="1"/>
  </cols>
  <sheetData>
    <row r="1" spans="1:12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7" spans="1:12" x14ac:dyDescent="0.25">
      <c r="E7" s="7" t="s">
        <v>21</v>
      </c>
      <c r="F7" s="7"/>
    </row>
    <row r="8" spans="1:12" ht="15" customHeight="1" x14ac:dyDescent="0.25">
      <c r="A8" s="8" t="s">
        <v>0</v>
      </c>
      <c r="B8" s="8" t="s">
        <v>13</v>
      </c>
      <c r="C8" s="8"/>
      <c r="D8" s="10" t="s">
        <v>17</v>
      </c>
      <c r="E8" s="4" t="s">
        <v>2</v>
      </c>
      <c r="F8" s="4" t="s">
        <v>22</v>
      </c>
    </row>
    <row r="9" spans="1:12" ht="15.75" customHeight="1" x14ac:dyDescent="0.25">
      <c r="A9" s="8"/>
      <c r="B9" s="1" t="s">
        <v>1</v>
      </c>
      <c r="C9" s="1" t="s">
        <v>2</v>
      </c>
      <c r="D9" s="10"/>
      <c r="E9" s="4"/>
      <c r="F9" s="4"/>
    </row>
    <row r="10" spans="1:12" x14ac:dyDescent="0.25">
      <c r="A10" s="9" t="s">
        <v>3</v>
      </c>
      <c r="B10" s="1" t="s">
        <v>4</v>
      </c>
      <c r="C10" s="2" t="s">
        <v>16</v>
      </c>
      <c r="D10" s="11">
        <v>3425</v>
      </c>
      <c r="E10" s="4">
        <v>100</v>
      </c>
      <c r="F10" s="4">
        <f>D10</f>
        <v>3425</v>
      </c>
    </row>
    <row r="11" spans="1:12" ht="15.75" customHeight="1" x14ac:dyDescent="0.25">
      <c r="A11" s="9"/>
      <c r="B11" s="1" t="s">
        <v>5</v>
      </c>
      <c r="C11" s="1" t="s">
        <v>14</v>
      </c>
      <c r="D11" s="12"/>
      <c r="E11" s="4"/>
      <c r="F11" s="4"/>
    </row>
    <row r="12" spans="1:12" x14ac:dyDescent="0.25">
      <c r="A12" s="9"/>
      <c r="B12" s="1" t="s">
        <v>6</v>
      </c>
      <c r="C12" s="1" t="s">
        <v>15</v>
      </c>
      <c r="D12" s="13"/>
      <c r="E12" s="4"/>
      <c r="F12" s="4"/>
    </row>
    <row r="13" spans="1:12" x14ac:dyDescent="0.25">
      <c r="A13" s="8" t="s">
        <v>7</v>
      </c>
      <c r="B13" s="1" t="s">
        <v>8</v>
      </c>
      <c r="C13" s="1" t="s">
        <v>15</v>
      </c>
      <c r="D13" s="11">
        <v>1565</v>
      </c>
      <c r="E13" s="4">
        <v>87.37</v>
      </c>
      <c r="F13" s="5">
        <f>(D13*E13)/100</f>
        <v>1367.3405000000002</v>
      </c>
    </row>
    <row r="14" spans="1:12" x14ac:dyDescent="0.25">
      <c r="A14" s="8"/>
      <c r="B14" s="1" t="s">
        <v>9</v>
      </c>
      <c r="C14" s="1" t="s">
        <v>14</v>
      </c>
      <c r="D14" s="12"/>
      <c r="E14" s="4"/>
      <c r="F14" s="5"/>
    </row>
    <row r="15" spans="1:12" ht="15" customHeight="1" x14ac:dyDescent="0.25">
      <c r="A15" s="8"/>
      <c r="B15" s="1" t="s">
        <v>6</v>
      </c>
      <c r="C15" s="2" t="s">
        <v>16</v>
      </c>
      <c r="D15" s="13"/>
      <c r="E15" s="4"/>
      <c r="F15" s="5"/>
    </row>
    <row r="16" spans="1:12" x14ac:dyDescent="0.25">
      <c r="A16" s="8" t="s">
        <v>10</v>
      </c>
      <c r="B16" s="8"/>
      <c r="C16" s="8"/>
      <c r="D16" s="1">
        <f>SUM(D10:D15)</f>
        <v>4990</v>
      </c>
      <c r="E16" s="1"/>
      <c r="F16" s="3">
        <f>SUM(F10:F15)</f>
        <v>4792.3405000000002</v>
      </c>
    </row>
    <row r="18" spans="1:12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7">
    <mergeCell ref="F10:F12"/>
    <mergeCell ref="E13:E15"/>
    <mergeCell ref="F13:F15"/>
    <mergeCell ref="A1:L5"/>
    <mergeCell ref="E7:F7"/>
    <mergeCell ref="A18:L19"/>
    <mergeCell ref="A16:C16"/>
    <mergeCell ref="A8:A9"/>
    <mergeCell ref="A10:A12"/>
    <mergeCell ref="A13:A15"/>
    <mergeCell ref="B8:C8"/>
    <mergeCell ref="D8:D9"/>
    <mergeCell ref="D10:D12"/>
    <mergeCell ref="D13:D15"/>
    <mergeCell ref="E8:E9"/>
    <mergeCell ref="F8:F9"/>
    <mergeCell ref="E10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C2B1-0A6F-4531-95A4-AA7379965F82}">
  <dimension ref="A1:L19"/>
  <sheetViews>
    <sheetView topLeftCell="A4" workbookViewId="0">
      <selection activeCell="E7" sqref="E7:F16"/>
    </sheetView>
  </sheetViews>
  <sheetFormatPr defaultRowHeight="15" x14ac:dyDescent="0.25"/>
  <cols>
    <col min="2" max="2" width="19.7109375" customWidth="1"/>
    <col min="4" max="4" width="15.5703125" customWidth="1"/>
    <col min="5" max="5" width="8.7109375" customWidth="1"/>
    <col min="6" max="6" width="11.42578125" customWidth="1"/>
  </cols>
  <sheetData>
    <row r="1" spans="1:12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7" spans="1:12" x14ac:dyDescent="0.25">
      <c r="D7" t="s">
        <v>20</v>
      </c>
      <c r="E7" s="7" t="s">
        <v>21</v>
      </c>
      <c r="F7" s="7"/>
    </row>
    <row r="8" spans="1:12" ht="15" customHeight="1" x14ac:dyDescent="0.25">
      <c r="A8" s="8" t="s">
        <v>0</v>
      </c>
      <c r="B8" s="8" t="s">
        <v>13</v>
      </c>
      <c r="C8" s="8"/>
      <c r="D8" s="10" t="s">
        <v>18</v>
      </c>
      <c r="E8" s="4" t="s">
        <v>2</v>
      </c>
      <c r="F8" s="4" t="s">
        <v>22</v>
      </c>
    </row>
    <row r="9" spans="1:12" ht="15.75" customHeight="1" x14ac:dyDescent="0.25">
      <c r="A9" s="8"/>
      <c r="B9" s="1" t="s">
        <v>1</v>
      </c>
      <c r="C9" s="1" t="s">
        <v>2</v>
      </c>
      <c r="D9" s="10"/>
      <c r="E9" s="4"/>
      <c r="F9" s="4"/>
    </row>
    <row r="10" spans="1:12" x14ac:dyDescent="0.25">
      <c r="A10" s="9" t="s">
        <v>3</v>
      </c>
      <c r="B10" s="1" t="s">
        <v>4</v>
      </c>
      <c r="C10" s="2" t="s">
        <v>16</v>
      </c>
      <c r="D10" s="11">
        <f>(1775+850+275)</f>
        <v>2900</v>
      </c>
      <c r="E10" s="4">
        <v>100</v>
      </c>
      <c r="F10" s="4">
        <f>D10</f>
        <v>2900</v>
      </c>
    </row>
    <row r="11" spans="1:12" ht="15.75" customHeight="1" x14ac:dyDescent="0.25">
      <c r="A11" s="9"/>
      <c r="B11" s="1" t="s">
        <v>5</v>
      </c>
      <c r="C11" s="1" t="s">
        <v>14</v>
      </c>
      <c r="D11" s="12"/>
      <c r="E11" s="4"/>
      <c r="F11" s="4"/>
    </row>
    <row r="12" spans="1:12" x14ac:dyDescent="0.25">
      <c r="A12" s="9"/>
      <c r="B12" s="1" t="s">
        <v>6</v>
      </c>
      <c r="C12" s="1" t="s">
        <v>15</v>
      </c>
      <c r="D12" s="13"/>
      <c r="E12" s="4"/>
      <c r="F12" s="4"/>
    </row>
    <row r="13" spans="1:12" x14ac:dyDescent="0.25">
      <c r="A13" s="8" t="s">
        <v>7</v>
      </c>
      <c r="B13" s="1" t="s">
        <v>8</v>
      </c>
      <c r="C13" s="1" t="s">
        <v>15</v>
      </c>
      <c r="D13" s="11">
        <f>(840+400+190)</f>
        <v>1430</v>
      </c>
      <c r="E13" s="4">
        <v>87.37</v>
      </c>
      <c r="F13" s="5">
        <f>(D13*E13)/100</f>
        <v>1249.3910000000001</v>
      </c>
    </row>
    <row r="14" spans="1:12" x14ac:dyDescent="0.25">
      <c r="A14" s="8"/>
      <c r="B14" s="1" t="s">
        <v>9</v>
      </c>
      <c r="C14" s="1" t="s">
        <v>14</v>
      </c>
      <c r="D14" s="12"/>
      <c r="E14" s="4"/>
      <c r="F14" s="5"/>
    </row>
    <row r="15" spans="1:12" ht="15" customHeight="1" x14ac:dyDescent="0.25">
      <c r="A15" s="8"/>
      <c r="B15" s="1" t="s">
        <v>6</v>
      </c>
      <c r="C15" s="2" t="s">
        <v>16</v>
      </c>
      <c r="D15" s="13"/>
      <c r="E15" s="4"/>
      <c r="F15" s="5"/>
    </row>
    <row r="16" spans="1:12" x14ac:dyDescent="0.25">
      <c r="A16" s="8" t="s">
        <v>10</v>
      </c>
      <c r="B16" s="8"/>
      <c r="C16" s="8"/>
      <c r="D16" s="1">
        <f>SUM(D10:D15)</f>
        <v>4330</v>
      </c>
      <c r="E16" s="1"/>
      <c r="F16" s="3">
        <f>SUM(F10:F15)</f>
        <v>4149.3909999999996</v>
      </c>
    </row>
    <row r="18" spans="1:12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7">
    <mergeCell ref="A13:A15"/>
    <mergeCell ref="D13:D15"/>
    <mergeCell ref="A16:C16"/>
    <mergeCell ref="A18:L19"/>
    <mergeCell ref="E13:E15"/>
    <mergeCell ref="F13:F15"/>
    <mergeCell ref="A1:L5"/>
    <mergeCell ref="A8:A9"/>
    <mergeCell ref="B8:C8"/>
    <mergeCell ref="D8:D9"/>
    <mergeCell ref="A10:A12"/>
    <mergeCell ref="D10:D12"/>
    <mergeCell ref="E8:E9"/>
    <mergeCell ref="F8:F9"/>
    <mergeCell ref="E10:E12"/>
    <mergeCell ref="F10:F12"/>
    <mergeCell ref="E7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082A-44F3-46F2-AAD3-7AA57166E7B8}">
  <dimension ref="A1:L19"/>
  <sheetViews>
    <sheetView workbookViewId="0">
      <selection activeCell="D7" sqref="D7:F7"/>
    </sheetView>
  </sheetViews>
  <sheetFormatPr defaultRowHeight="15" x14ac:dyDescent="0.25"/>
  <cols>
    <col min="2" max="2" width="19.7109375" customWidth="1"/>
    <col min="4" max="4" width="15.5703125" customWidth="1"/>
    <col min="5" max="5" width="5.85546875" customWidth="1"/>
    <col min="6" max="6" width="11.28515625" customWidth="1"/>
  </cols>
  <sheetData>
    <row r="1" spans="1:12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7" spans="1:12" x14ac:dyDescent="0.25">
      <c r="D7" t="s">
        <v>20</v>
      </c>
      <c r="E7" s="7" t="s">
        <v>21</v>
      </c>
      <c r="F7" s="7"/>
    </row>
    <row r="8" spans="1:12" ht="15" customHeight="1" x14ac:dyDescent="0.25">
      <c r="A8" s="8" t="s">
        <v>0</v>
      </c>
      <c r="B8" s="8" t="s">
        <v>13</v>
      </c>
      <c r="C8" s="8"/>
      <c r="D8" s="10" t="s">
        <v>19</v>
      </c>
      <c r="E8" s="4" t="s">
        <v>2</v>
      </c>
      <c r="F8" s="4" t="s">
        <v>22</v>
      </c>
    </row>
    <row r="9" spans="1:12" ht="15.75" customHeight="1" x14ac:dyDescent="0.25">
      <c r="A9" s="8"/>
      <c r="B9" s="1" t="s">
        <v>1</v>
      </c>
      <c r="C9" s="1" t="s">
        <v>2</v>
      </c>
      <c r="D9" s="10"/>
      <c r="E9" s="4"/>
      <c r="F9" s="4"/>
    </row>
    <row r="10" spans="1:12" x14ac:dyDescent="0.25">
      <c r="A10" s="9" t="s">
        <v>3</v>
      </c>
      <c r="B10" s="1" t="s">
        <v>4</v>
      </c>
      <c r="C10" s="2" t="s">
        <v>16</v>
      </c>
      <c r="D10" s="11">
        <f>(2050+900+575)</f>
        <v>3525</v>
      </c>
      <c r="E10" s="4">
        <v>100</v>
      </c>
      <c r="F10" s="4">
        <v>3525</v>
      </c>
    </row>
    <row r="11" spans="1:12" ht="15.75" customHeight="1" x14ac:dyDescent="0.25">
      <c r="A11" s="9"/>
      <c r="B11" s="1" t="s">
        <v>5</v>
      </c>
      <c r="C11" s="1" t="s">
        <v>14</v>
      </c>
      <c r="D11" s="12"/>
      <c r="E11" s="4"/>
      <c r="F11" s="4"/>
    </row>
    <row r="12" spans="1:12" x14ac:dyDescent="0.25">
      <c r="A12" s="9"/>
      <c r="B12" s="1" t="s">
        <v>6</v>
      </c>
      <c r="C12" s="1" t="s">
        <v>15</v>
      </c>
      <c r="D12" s="13"/>
      <c r="E12" s="4"/>
      <c r="F12" s="4"/>
    </row>
    <row r="13" spans="1:12" x14ac:dyDescent="0.25">
      <c r="A13" s="8" t="s">
        <v>7</v>
      </c>
      <c r="B13" s="1" t="s">
        <v>8</v>
      </c>
      <c r="C13" s="1" t="s">
        <v>15</v>
      </c>
      <c r="D13" s="11">
        <f>(820+355+250)</f>
        <v>1425</v>
      </c>
      <c r="E13" s="4">
        <v>87.37</v>
      </c>
      <c r="F13" s="5">
        <f>(D13*E13)/100</f>
        <v>1245.0225</v>
      </c>
    </row>
    <row r="14" spans="1:12" x14ac:dyDescent="0.25">
      <c r="A14" s="8"/>
      <c r="B14" s="1" t="s">
        <v>9</v>
      </c>
      <c r="C14" s="1" t="s">
        <v>14</v>
      </c>
      <c r="D14" s="12"/>
      <c r="E14" s="4"/>
      <c r="F14" s="5"/>
    </row>
    <row r="15" spans="1:12" ht="15" customHeight="1" x14ac:dyDescent="0.25">
      <c r="A15" s="8"/>
      <c r="B15" s="1" t="s">
        <v>6</v>
      </c>
      <c r="C15" s="2" t="s">
        <v>16</v>
      </c>
      <c r="D15" s="13"/>
      <c r="E15" s="4"/>
      <c r="F15" s="5"/>
    </row>
    <row r="16" spans="1:12" x14ac:dyDescent="0.25">
      <c r="A16" s="8" t="s">
        <v>10</v>
      </c>
      <c r="B16" s="8"/>
      <c r="C16" s="8"/>
      <c r="D16" s="1">
        <f>SUM(D10:D15)</f>
        <v>4950</v>
      </c>
      <c r="E16" s="1"/>
      <c r="F16" s="3">
        <f>SUM(F10:F15)</f>
        <v>4770.0225</v>
      </c>
    </row>
    <row r="18" spans="1:12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7">
    <mergeCell ref="F13:F15"/>
    <mergeCell ref="A13:A15"/>
    <mergeCell ref="D13:D15"/>
    <mergeCell ref="A16:C16"/>
    <mergeCell ref="A18:L19"/>
    <mergeCell ref="E13:E15"/>
    <mergeCell ref="A1:L5"/>
    <mergeCell ref="A8:A9"/>
    <mergeCell ref="B8:C8"/>
    <mergeCell ref="D8:D9"/>
    <mergeCell ref="A10:A12"/>
    <mergeCell ref="D10:D12"/>
    <mergeCell ref="E7:F7"/>
    <mergeCell ref="E8:E9"/>
    <mergeCell ref="F8:F9"/>
    <mergeCell ref="E10:E12"/>
    <mergeCell ref="F10:F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755A-461C-482E-81D2-FC675C41FB20}">
  <dimension ref="A1:L19"/>
  <sheetViews>
    <sheetView workbookViewId="0">
      <selection sqref="A1:XFD1048576"/>
    </sheetView>
  </sheetViews>
  <sheetFormatPr defaultRowHeight="15" x14ac:dyDescent="0.25"/>
  <cols>
    <col min="2" max="2" width="19.7109375" customWidth="1"/>
    <col min="4" max="4" width="15.5703125" customWidth="1"/>
    <col min="5" max="5" width="5.85546875" customWidth="1"/>
    <col min="6" max="6" width="11.28515625" customWidth="1"/>
  </cols>
  <sheetData>
    <row r="1" spans="1:12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7" spans="1:12" x14ac:dyDescent="0.25">
      <c r="D7" t="s">
        <v>20</v>
      </c>
      <c r="E7" s="7" t="s">
        <v>21</v>
      </c>
      <c r="F7" s="7"/>
    </row>
    <row r="8" spans="1:12" ht="15" customHeight="1" x14ac:dyDescent="0.25">
      <c r="A8" s="8" t="s">
        <v>0</v>
      </c>
      <c r="B8" s="8" t="s">
        <v>13</v>
      </c>
      <c r="C8" s="8"/>
      <c r="D8" s="10" t="s">
        <v>19</v>
      </c>
      <c r="E8" s="4" t="s">
        <v>2</v>
      </c>
      <c r="F8" s="4" t="s">
        <v>22</v>
      </c>
    </row>
    <row r="9" spans="1:12" ht="15.75" customHeight="1" x14ac:dyDescent="0.25">
      <c r="A9" s="8"/>
      <c r="B9" s="1" t="s">
        <v>1</v>
      </c>
      <c r="C9" s="1" t="s">
        <v>2</v>
      </c>
      <c r="D9" s="10"/>
      <c r="E9" s="4"/>
      <c r="F9" s="4"/>
    </row>
    <row r="10" spans="1:12" x14ac:dyDescent="0.25">
      <c r="A10" s="9" t="s">
        <v>3</v>
      </c>
      <c r="B10" s="1" t="s">
        <v>4</v>
      </c>
      <c r="C10" s="2" t="s">
        <v>16</v>
      </c>
      <c r="D10" s="11">
        <f>(1550+950+550)</f>
        <v>3050</v>
      </c>
      <c r="E10" s="4">
        <v>100</v>
      </c>
      <c r="F10" s="4">
        <f>D10</f>
        <v>3050</v>
      </c>
    </row>
    <row r="11" spans="1:12" ht="15.75" customHeight="1" x14ac:dyDescent="0.25">
      <c r="A11" s="9"/>
      <c r="B11" s="1" t="s">
        <v>5</v>
      </c>
      <c r="C11" s="1" t="s">
        <v>14</v>
      </c>
      <c r="D11" s="12"/>
      <c r="E11" s="4"/>
      <c r="F11" s="4"/>
    </row>
    <row r="12" spans="1:12" x14ac:dyDescent="0.25">
      <c r="A12" s="9"/>
      <c r="B12" s="1" t="s">
        <v>6</v>
      </c>
      <c r="C12" s="1" t="s">
        <v>15</v>
      </c>
      <c r="D12" s="13"/>
      <c r="E12" s="4"/>
      <c r="F12" s="4"/>
    </row>
    <row r="13" spans="1:12" x14ac:dyDescent="0.25">
      <c r="A13" s="8" t="s">
        <v>7</v>
      </c>
      <c r="B13" s="1" t="s">
        <v>8</v>
      </c>
      <c r="C13" s="1" t="s">
        <v>15</v>
      </c>
      <c r="D13" s="11">
        <f>(600+380+220)</f>
        <v>1200</v>
      </c>
      <c r="E13" s="4">
        <v>87.37</v>
      </c>
      <c r="F13" s="5">
        <f>(D13*E13)/100</f>
        <v>1048.44</v>
      </c>
    </row>
    <row r="14" spans="1:12" x14ac:dyDescent="0.25">
      <c r="A14" s="8"/>
      <c r="B14" s="1" t="s">
        <v>9</v>
      </c>
      <c r="C14" s="1" t="s">
        <v>14</v>
      </c>
      <c r="D14" s="12"/>
      <c r="E14" s="4"/>
      <c r="F14" s="5"/>
    </row>
    <row r="15" spans="1:12" ht="15" customHeight="1" x14ac:dyDescent="0.25">
      <c r="A15" s="8"/>
      <c r="B15" s="1" t="s">
        <v>6</v>
      </c>
      <c r="C15" s="2" t="s">
        <v>16</v>
      </c>
      <c r="D15" s="13"/>
      <c r="E15" s="4"/>
      <c r="F15" s="5"/>
    </row>
    <row r="16" spans="1:12" x14ac:dyDescent="0.25">
      <c r="A16" s="8" t="s">
        <v>10</v>
      </c>
      <c r="B16" s="8"/>
      <c r="C16" s="8"/>
      <c r="D16" s="1">
        <f>SUM(D10:D15)</f>
        <v>4250</v>
      </c>
      <c r="E16" s="1"/>
      <c r="F16" s="3">
        <f>SUM(F10:F15)</f>
        <v>4098.4400000000005</v>
      </c>
    </row>
    <row r="18" spans="1:12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7">
    <mergeCell ref="A1:L5"/>
    <mergeCell ref="E7:F7"/>
    <mergeCell ref="A8:A9"/>
    <mergeCell ref="B8:C8"/>
    <mergeCell ref="D8:D9"/>
    <mergeCell ref="E8:E9"/>
    <mergeCell ref="F8:F9"/>
    <mergeCell ref="A16:C16"/>
    <mergeCell ref="A18:L19"/>
    <mergeCell ref="A10:A12"/>
    <mergeCell ref="D10:D12"/>
    <mergeCell ref="E10:E12"/>
    <mergeCell ref="F10:F12"/>
    <mergeCell ref="A13:A15"/>
    <mergeCell ref="D13:D15"/>
    <mergeCell ref="E13:E15"/>
    <mergeCell ref="F13:F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A16A2-9418-40F4-A8A2-E3B0B48A20D2}">
  <dimension ref="A1:L22"/>
  <sheetViews>
    <sheetView workbookViewId="0">
      <selection activeCell="D8" sqref="D8:D9"/>
    </sheetView>
  </sheetViews>
  <sheetFormatPr defaultRowHeight="15" x14ac:dyDescent="0.25"/>
  <cols>
    <col min="2" max="2" width="19.7109375" customWidth="1"/>
    <col min="4" max="4" width="15.5703125" customWidth="1"/>
    <col min="5" max="5" width="5.85546875" customWidth="1"/>
    <col min="6" max="6" width="11.28515625" customWidth="1"/>
  </cols>
  <sheetData>
    <row r="1" spans="1:12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7" spans="1:12" x14ac:dyDescent="0.25">
      <c r="D7" t="s">
        <v>20</v>
      </c>
      <c r="E7" s="7" t="s">
        <v>21</v>
      </c>
      <c r="F7" s="7"/>
    </row>
    <row r="8" spans="1:12" ht="15" customHeight="1" x14ac:dyDescent="0.25">
      <c r="A8" s="8" t="s">
        <v>0</v>
      </c>
      <c r="B8" s="8" t="s">
        <v>13</v>
      </c>
      <c r="C8" s="8"/>
      <c r="D8" s="10" t="s">
        <v>25</v>
      </c>
      <c r="E8" s="4" t="s">
        <v>2</v>
      </c>
      <c r="F8" s="4" t="s">
        <v>22</v>
      </c>
    </row>
    <row r="9" spans="1:12" ht="15.75" customHeight="1" x14ac:dyDescent="0.25">
      <c r="A9" s="8"/>
      <c r="B9" s="1" t="s">
        <v>1</v>
      </c>
      <c r="C9" s="1" t="s">
        <v>2</v>
      </c>
      <c r="D9" s="10"/>
      <c r="E9" s="4"/>
      <c r="F9" s="4"/>
    </row>
    <row r="10" spans="1:12" x14ac:dyDescent="0.25">
      <c r="A10" s="9" t="s">
        <v>3</v>
      </c>
      <c r="B10" s="1" t="s">
        <v>4</v>
      </c>
      <c r="C10" s="2" t="s">
        <v>16</v>
      </c>
      <c r="D10" s="11">
        <v>3250</v>
      </c>
      <c r="E10" s="4">
        <v>100</v>
      </c>
      <c r="F10" s="4">
        <f>D10</f>
        <v>3250</v>
      </c>
    </row>
    <row r="11" spans="1:12" ht="15.75" customHeight="1" x14ac:dyDescent="0.25">
      <c r="A11" s="9"/>
      <c r="B11" s="1" t="s">
        <v>5</v>
      </c>
      <c r="C11" s="1" t="s">
        <v>14</v>
      </c>
      <c r="D11" s="12"/>
      <c r="E11" s="4"/>
      <c r="F11" s="4"/>
    </row>
    <row r="12" spans="1:12" x14ac:dyDescent="0.25">
      <c r="A12" s="9"/>
      <c r="B12" s="1" t="s">
        <v>6</v>
      </c>
      <c r="C12" s="1" t="s">
        <v>15</v>
      </c>
      <c r="D12" s="13"/>
      <c r="E12" s="4"/>
      <c r="F12" s="4"/>
    </row>
    <row r="13" spans="1:12" x14ac:dyDescent="0.25">
      <c r="A13" s="8" t="s">
        <v>7</v>
      </c>
      <c r="B13" s="1" t="s">
        <v>8</v>
      </c>
      <c r="C13" s="1" t="s">
        <v>15</v>
      </c>
      <c r="D13" s="11">
        <v>1260</v>
      </c>
      <c r="E13" s="4">
        <v>87.37</v>
      </c>
      <c r="F13" s="5">
        <f>(D13*E13)/100</f>
        <v>1100.8620000000001</v>
      </c>
    </row>
    <row r="14" spans="1:12" x14ac:dyDescent="0.25">
      <c r="A14" s="8"/>
      <c r="B14" s="1" t="s">
        <v>9</v>
      </c>
      <c r="C14" s="1" t="s">
        <v>14</v>
      </c>
      <c r="D14" s="12"/>
      <c r="E14" s="4"/>
      <c r="F14" s="5"/>
    </row>
    <row r="15" spans="1:12" ht="15" customHeight="1" x14ac:dyDescent="0.25">
      <c r="A15" s="8"/>
      <c r="B15" s="1" t="s">
        <v>6</v>
      </c>
      <c r="C15" s="2" t="s">
        <v>16</v>
      </c>
      <c r="D15" s="13"/>
      <c r="E15" s="4"/>
      <c r="F15" s="5"/>
    </row>
    <row r="16" spans="1:12" x14ac:dyDescent="0.25">
      <c r="A16" s="8" t="s">
        <v>10</v>
      </c>
      <c r="B16" s="8"/>
      <c r="C16" s="8"/>
      <c r="D16" s="1">
        <f>SUM(D10:D15)</f>
        <v>4510</v>
      </c>
      <c r="E16" s="1"/>
      <c r="F16" s="3">
        <f>SUM(F10:F15)</f>
        <v>4350.8620000000001</v>
      </c>
    </row>
    <row r="18" spans="1:12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1" spans="1:12" x14ac:dyDescent="0.25">
      <c r="A21" t="s">
        <v>24</v>
      </c>
    </row>
    <row r="22" spans="1:12" x14ac:dyDescent="0.25">
      <c r="A22" t="s">
        <v>23</v>
      </c>
    </row>
  </sheetData>
  <mergeCells count="17">
    <mergeCell ref="A1:L5"/>
    <mergeCell ref="E7:F7"/>
    <mergeCell ref="A8:A9"/>
    <mergeCell ref="B8:C8"/>
    <mergeCell ref="D8:D9"/>
    <mergeCell ref="E8:E9"/>
    <mergeCell ref="F8:F9"/>
    <mergeCell ref="A16:C16"/>
    <mergeCell ref="A18:L19"/>
    <mergeCell ref="A10:A12"/>
    <mergeCell ref="D10:D12"/>
    <mergeCell ref="E10:E12"/>
    <mergeCell ref="F10:F12"/>
    <mergeCell ref="A13:A15"/>
    <mergeCell ref="D13:D15"/>
    <mergeCell ref="E13:E15"/>
    <mergeCell ref="F13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DF5F-7316-4464-A5C6-171A409DE67E}">
  <dimension ref="A1:L22"/>
  <sheetViews>
    <sheetView tabSelected="1" workbookViewId="0">
      <selection activeCell="K25" sqref="K25"/>
    </sheetView>
  </sheetViews>
  <sheetFormatPr defaultRowHeight="15" x14ac:dyDescent="0.25"/>
  <cols>
    <col min="2" max="2" width="19.7109375" customWidth="1"/>
    <col min="4" max="4" width="15.5703125" customWidth="1"/>
    <col min="5" max="5" width="5.85546875" customWidth="1"/>
    <col min="6" max="6" width="11.28515625" customWidth="1"/>
  </cols>
  <sheetData>
    <row r="1" spans="1:12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7" spans="1:12" x14ac:dyDescent="0.25">
      <c r="D7" t="s">
        <v>20</v>
      </c>
      <c r="E7" s="7" t="s">
        <v>21</v>
      </c>
      <c r="F7" s="7"/>
    </row>
    <row r="8" spans="1:12" ht="15" customHeight="1" x14ac:dyDescent="0.25">
      <c r="A8" s="8" t="s">
        <v>0</v>
      </c>
      <c r="B8" s="8" t="s">
        <v>13</v>
      </c>
      <c r="C8" s="8"/>
      <c r="D8" s="10" t="s">
        <v>26</v>
      </c>
      <c r="E8" s="4" t="s">
        <v>2</v>
      </c>
      <c r="F8" s="4" t="s">
        <v>22</v>
      </c>
    </row>
    <row r="9" spans="1:12" ht="15.75" customHeight="1" x14ac:dyDescent="0.25">
      <c r="A9" s="8"/>
      <c r="B9" s="1" t="s">
        <v>1</v>
      </c>
      <c r="C9" s="1" t="s">
        <v>2</v>
      </c>
      <c r="D9" s="10"/>
      <c r="E9" s="4"/>
      <c r="F9" s="4"/>
    </row>
    <row r="10" spans="1:12" x14ac:dyDescent="0.25">
      <c r="A10" s="9" t="s">
        <v>3</v>
      </c>
      <c r="B10" s="1" t="s">
        <v>4</v>
      </c>
      <c r="C10" s="2" t="s">
        <v>16</v>
      </c>
      <c r="D10" s="11">
        <f>850+100</f>
        <v>950</v>
      </c>
      <c r="E10" s="4">
        <v>100</v>
      </c>
      <c r="F10" s="4">
        <f>D10</f>
        <v>950</v>
      </c>
    </row>
    <row r="11" spans="1:12" ht="15.75" customHeight="1" x14ac:dyDescent="0.25">
      <c r="A11" s="9"/>
      <c r="B11" s="1" t="s">
        <v>5</v>
      </c>
      <c r="C11" s="1" t="s">
        <v>14</v>
      </c>
      <c r="D11" s="12"/>
      <c r="E11" s="4"/>
      <c r="F11" s="4"/>
    </row>
    <row r="12" spans="1:12" x14ac:dyDescent="0.25">
      <c r="A12" s="9"/>
      <c r="B12" s="1" t="s">
        <v>6</v>
      </c>
      <c r="C12" s="1" t="s">
        <v>15</v>
      </c>
      <c r="D12" s="13"/>
      <c r="E12" s="4"/>
      <c r="F12" s="4"/>
    </row>
    <row r="13" spans="1:12" x14ac:dyDescent="0.25">
      <c r="A13" s="14" t="s">
        <v>7</v>
      </c>
      <c r="B13" s="1" t="s">
        <v>8</v>
      </c>
      <c r="C13" s="1" t="s">
        <v>15</v>
      </c>
      <c r="D13" s="11">
        <f>400+40</f>
        <v>440</v>
      </c>
      <c r="E13" s="4">
        <v>87.37</v>
      </c>
      <c r="F13" s="5">
        <f>(D13*E13)/100</f>
        <v>384.42800000000005</v>
      </c>
    </row>
    <row r="14" spans="1:12" x14ac:dyDescent="0.25">
      <c r="A14" s="14"/>
      <c r="B14" s="1" t="s">
        <v>9</v>
      </c>
      <c r="C14" s="1" t="s">
        <v>14</v>
      </c>
      <c r="D14" s="12"/>
      <c r="E14" s="4"/>
      <c r="F14" s="5"/>
    </row>
    <row r="15" spans="1:12" ht="15" customHeight="1" x14ac:dyDescent="0.25">
      <c r="A15" s="14"/>
      <c r="B15" s="1" t="s">
        <v>6</v>
      </c>
      <c r="C15" s="2" t="s">
        <v>16</v>
      </c>
      <c r="D15" s="13"/>
      <c r="E15" s="4"/>
      <c r="F15" s="5"/>
    </row>
    <row r="16" spans="1:12" x14ac:dyDescent="0.25">
      <c r="A16" s="8" t="s">
        <v>10</v>
      </c>
      <c r="B16" s="8"/>
      <c r="C16" s="8"/>
      <c r="D16" s="1">
        <f>SUM(D10:D15)</f>
        <v>1390</v>
      </c>
      <c r="E16" s="1"/>
      <c r="F16" s="3">
        <f>SUM(F10:F15)</f>
        <v>1334.4280000000001</v>
      </c>
    </row>
    <row r="18" spans="1:12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1" spans="1:12" x14ac:dyDescent="0.25">
      <c r="A21" t="s">
        <v>24</v>
      </c>
    </row>
    <row r="22" spans="1:12" x14ac:dyDescent="0.25">
      <c r="A22" t="s">
        <v>23</v>
      </c>
    </row>
  </sheetData>
  <mergeCells count="17">
    <mergeCell ref="A1:L5"/>
    <mergeCell ref="E7:F7"/>
    <mergeCell ref="A8:A9"/>
    <mergeCell ref="B8:C8"/>
    <mergeCell ref="D8:D9"/>
    <mergeCell ref="E8:E9"/>
    <mergeCell ref="F8:F9"/>
    <mergeCell ref="A16:C16"/>
    <mergeCell ref="A18:L19"/>
    <mergeCell ref="A10:A12"/>
    <mergeCell ref="D10:D12"/>
    <mergeCell ref="E10:E12"/>
    <mergeCell ref="F10:F12"/>
    <mergeCell ref="A13:A15"/>
    <mergeCell ref="D13:D15"/>
    <mergeCell ref="E13:E15"/>
    <mergeCell ref="F13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2025-03-27T12:43:11Z</dcterms:modified>
</cp:coreProperties>
</file>