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garida Reis\Desktop\Documentos\Projectos\Anicolor\Licenciamento Industrial\Em curso\PEA\Portal\"/>
    </mc:Choice>
  </mc:AlternateContent>
  <xr:revisionPtr revIDLastSave="0" documentId="13_ncr:1_{4BE3F513-18E8-4EA8-A78E-B4D6A5F0D0E9}" xr6:coauthVersionLast="47" xr6:coauthVersionMax="47" xr10:uidLastSave="{00000000-0000-0000-0000-000000000000}"/>
  <bookViews>
    <workbookView xWindow="-4020" yWindow="-16320" windowWidth="38640" windowHeight="15720" xr2:uid="{7BB35BCE-D66D-45C1-A240-77BE3C372601}"/>
  </bookViews>
  <sheets>
    <sheet name="Layout" sheetId="1" r:id="rId1"/>
  </sheets>
  <definedNames>
    <definedName name="_xlnm._FilterDatabase" localSheetId="0" hidden="1">Layout!$A$5:$U$93</definedName>
    <definedName name="_xlnm.Print_Area" localSheetId="0">Layout!$A$2:$V$92</definedName>
    <definedName name="_xlnm.Print_Titles" localSheetId="0">Layout!$A:$H,Layout!$3:$5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4" i="1" l="1"/>
  <c r="B28" i="1"/>
  <c r="E28" i="1"/>
  <c r="E81" i="1" l="1"/>
  <c r="E91" i="1"/>
  <c r="E47" i="1"/>
  <c r="B47" i="1"/>
  <c r="B92" i="1" s="1"/>
  <c r="E9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Margarida</author>
  </authors>
  <commentList>
    <comment ref="P82" authorId="0" shapeId="0" xr:uid="{16E03D8E-1A9D-4209-B644-C4465EDD6FF6}">
      <text>
        <r>
          <rPr>
            <b/>
            <sz val="9"/>
            <color indexed="81"/>
            <rFont val="Tahoma"/>
            <family val="2"/>
          </rPr>
          <t xml:space="preserve">FF28 - Túnel do pré-tratamento + Lavagens da lacagem horizontal nova </t>
        </r>
      </text>
    </comment>
    <comment ref="P85" authorId="0" shapeId="0" xr:uid="{C63172FB-5C37-484F-B96D-378D196862E4}">
      <text>
        <r>
          <rPr>
            <b/>
            <sz val="9"/>
            <color indexed="81"/>
            <rFont val="Tahoma"/>
            <family val="2"/>
          </rPr>
          <t xml:space="preserve">FF35 - Scrubber associado ao Pré-tratamento (Desengordurante ácido) LH </t>
        </r>
      </text>
    </comment>
  </commentList>
</comments>
</file>

<file path=xl/sharedStrings.xml><?xml version="1.0" encoding="utf-8"?>
<sst xmlns="http://schemas.openxmlformats.org/spreadsheetml/2006/main" count="978" uniqueCount="208">
  <si>
    <t>Temperatura (ºC)</t>
  </si>
  <si>
    <t>Mecanismo aquecimento</t>
  </si>
  <si>
    <t>Confirmação FDS</t>
  </si>
  <si>
    <t>Características Ventilador</t>
  </si>
  <si>
    <t>MTD</t>
  </si>
  <si>
    <r>
      <t xml:space="preserve">Potência Queimador (kW)
</t>
    </r>
    <r>
      <rPr>
        <sz val="8"/>
        <rFont val="Arial"/>
        <family val="2"/>
      </rPr>
      <t>(se aplicável)</t>
    </r>
  </si>
  <si>
    <t>Linha de Tratamento Superfície</t>
  </si>
  <si>
    <t>Produtos Químicos
(nomenclatura IUPAC)</t>
  </si>
  <si>
    <t>Linha de anodização Velha</t>
  </si>
  <si>
    <t>Linha de lacagem vertical</t>
  </si>
  <si>
    <t>Linha de anodização SAT</t>
  </si>
  <si>
    <t>Linha de limpeza das matrizes</t>
  </si>
  <si>
    <t>Lacagem Horizontal Nova</t>
  </si>
  <si>
    <t>Situação atual</t>
  </si>
  <si>
    <t>Situação Futura /
Descrição da alteração</t>
  </si>
  <si>
    <t>Mantém-se</t>
  </si>
  <si>
    <t>-</t>
  </si>
  <si>
    <r>
      <t xml:space="preserve">Composição do Banho 
</t>
    </r>
    <r>
      <rPr>
        <sz val="10"/>
        <rFont val="Arial"/>
        <family val="2"/>
      </rPr>
      <t>(nomenclatura IUPAC)</t>
    </r>
  </si>
  <si>
    <t>Condições de Operação</t>
  </si>
  <si>
    <t>Fonte pontual associada</t>
  </si>
  <si>
    <r>
      <rPr>
        <b/>
        <sz val="10"/>
        <rFont val="Arial"/>
        <family val="2"/>
      </rPr>
      <t>Avaliação - tabela 5.4 do BREF STM</t>
    </r>
    <r>
      <rPr>
        <sz val="10"/>
        <rFont val="Arial"/>
        <family val="2"/>
      </rPr>
      <t xml:space="preserve">
Unidades contribuintes fonte pontual | Poluentes </t>
    </r>
  </si>
  <si>
    <t>DESENGORDURANTE
ALCALINO (T AMBIENTE)</t>
  </si>
  <si>
    <t>Lavagem</t>
  </si>
  <si>
    <t>LAVAGEM</t>
  </si>
  <si>
    <t>DESENGORDURANTE ALCALINO</t>
  </si>
  <si>
    <t>SATINAGEM 1</t>
  </si>
  <si>
    <t>SATINAGEM 2</t>
  </si>
  <si>
    <t>DECAPAGEM</t>
  </si>
  <si>
    <t>NEUTRALIZAÇÃO</t>
  </si>
  <si>
    <t>HOMOGENEIZAÇÃO</t>
  </si>
  <si>
    <t>ANODIZAÇÃO 1</t>
  </si>
  <si>
    <t>ANODIZAÇÃO 2</t>
  </si>
  <si>
    <t>ANODIZAÇÃO 3
(NÃO ATIVA)</t>
  </si>
  <si>
    <t>ELETROCOLORAÇÃO POR INTERFERÊNCIA (NÃO ATIVA)</t>
  </si>
  <si>
    <t>COLORAÇÃO ELETROQUÍMICA</t>
  </si>
  <si>
    <t>LAVAGEM DESMINERALIZADA</t>
  </si>
  <si>
    <t>COLMATAGEM 1</t>
  </si>
  <si>
    <t>COLMATAGEM 2</t>
  </si>
  <si>
    <t>COLMATAGEM 3</t>
  </si>
  <si>
    <t>NA</t>
  </si>
  <si>
    <t>BONDERITE C-AK 2105 : 0,5 a 2,5 %</t>
  </si>
  <si>
    <t>GARDOCLEAN T 5281: 30 a 60 g/l</t>
  </si>
  <si>
    <t>ÁCIDO SULFÚRICO: 80  110 g/l
BONDERITE C-IC: 560: 5 a 15%</t>
  </si>
  <si>
    <t>Ácido sulfúrico: 15 a 20g/l
Bonderite M AD 12000: 12 a 16 g/l
Bonderite M ED 12003: 20 a 25 g/l</t>
  </si>
  <si>
    <t xml:space="preserve">BONDERITE M-ED 11011: 4 a 6 g/l
</t>
  </si>
  <si>
    <t>Água</t>
  </si>
  <si>
    <t>Vazio - Não ativo</t>
  </si>
  <si>
    <t>Sufonato de óxido de difenil + Oxibis(ácido sulfónicohexadecilbenzeno) Na</t>
  </si>
  <si>
    <t>Ácido sulfúrico</t>
  </si>
  <si>
    <t>Ácido sulfúrico: 180 a 200g/l</t>
  </si>
  <si>
    <t>Ácido sulfúrico |
BONDERITE C-IC560: Ácido nítrico + ácido sulfúrico + tris(sulfato) de diferro</t>
  </si>
  <si>
    <t>FF19</t>
  </si>
  <si>
    <t>SOX</t>
  </si>
  <si>
    <t>SOX
NO2</t>
  </si>
  <si>
    <t>Banhos sem poluentes constantes da tabela 5.4 do BREF STM</t>
  </si>
  <si>
    <t>VLE/ VEA
(mg/Nm3)</t>
  </si>
  <si>
    <t>Alquilaminas - medir Amónia</t>
  </si>
  <si>
    <t>Banho nº 1</t>
  </si>
  <si>
    <t>Banho nº 2</t>
  </si>
  <si>
    <t>Banho nº 3</t>
  </si>
  <si>
    <t>Banho nº 4</t>
  </si>
  <si>
    <t>Banho nº 5</t>
  </si>
  <si>
    <t>Hidróxido de Sódio</t>
  </si>
  <si>
    <t>FF33</t>
  </si>
  <si>
    <t>FF28</t>
  </si>
  <si>
    <t>Desengordurante
 Alcalino</t>
  </si>
  <si>
    <t>DESOXIDANTE</t>
  </si>
  <si>
    <t>CONVERSÃO</t>
  </si>
  <si>
    <r>
      <rPr>
        <b/>
        <u/>
        <sz val="9"/>
        <rFont val="Arial"/>
        <family val="2"/>
      </rPr>
      <t>Substituição</t>
    </r>
    <r>
      <rPr>
        <sz val="9"/>
        <rFont val="Arial"/>
        <family val="2"/>
      </rPr>
      <t xml:space="preserve"> destas 2 Linhas de Lacagem Horizontal por uma nova linha, designada como “Lacagem Horizontal Nova”</t>
    </r>
  </si>
  <si>
    <r>
      <t xml:space="preserve">Agitação
</t>
    </r>
    <r>
      <rPr>
        <sz val="8"/>
        <rFont val="Arial"/>
        <family val="2"/>
      </rPr>
      <t>(identificação mecanismo)</t>
    </r>
  </si>
  <si>
    <t>Situação futura</t>
  </si>
  <si>
    <t>DESENGORDURANTE
ALCALINO</t>
  </si>
  <si>
    <t>SATINAGEM</t>
  </si>
  <si>
    <t>SODA Nº 1</t>
  </si>
  <si>
    <t>SODA Nº2</t>
  </si>
  <si>
    <t>NEUTRALIZAÇÃO ÁCIDA</t>
  </si>
  <si>
    <t>ANODIZAÇÃO Nº2</t>
  </si>
  <si>
    <t>ANODIZAÇÃO Nº3</t>
  </si>
  <si>
    <t>COLMATAGEM Nº1</t>
  </si>
  <si>
    <t>COLMATAGEM Nº2</t>
  </si>
  <si>
    <t>BANHO DE OXALATO DE FERRO</t>
  </si>
  <si>
    <t>NEUTRALIZAÇÃO ALCALINA</t>
  </si>
  <si>
    <t>BANHO DE PERMANGANATO DE POTÁSSIO</t>
  </si>
  <si>
    <t>BANHO DE ACETATO DE COBALTO</t>
  </si>
  <si>
    <t>ANODIZAÇÃO Nº1 (DESATIVADA)</t>
  </si>
  <si>
    <t>DESENGORDURANTE ÁCIDO</t>
  </si>
  <si>
    <t>Linha de lacagem Horizontal
 (2 linhas, com pré-tratamento comum)</t>
  </si>
  <si>
    <t>LACAGEM</t>
  </si>
  <si>
    <t>DESOXIDANTE ÁCIDO</t>
  </si>
  <si>
    <t>Forma de cálculo da capacidade instalada= comprimento x largura x altura</t>
  </si>
  <si>
    <t>ÁCIDO NITRICO</t>
  </si>
  <si>
    <t>Bicarbonato de sódio</t>
  </si>
  <si>
    <t>Permanganato de potássio</t>
  </si>
  <si>
    <t>Acetato de cobalto</t>
  </si>
  <si>
    <t>S</t>
  </si>
  <si>
    <t>N</t>
  </si>
  <si>
    <t>AMB</t>
  </si>
  <si>
    <t>RESISTÊNCIA 
ELÉTRICA</t>
  </si>
  <si>
    <t>Reaproveitamento do calor da colmatagem</t>
  </si>
  <si>
    <t>HIDRÓXIDO DE SÓDIO A 98%</t>
  </si>
  <si>
    <t>Ácido nitrico: 80 a 90g/l</t>
  </si>
  <si>
    <t>CHILLER/
CALDEIRA</t>
  </si>
  <si>
    <t>Resistência 
elétrica</t>
  </si>
  <si>
    <t>TOTAIS (m3)</t>
  </si>
  <si>
    <t>65-68</t>
  </si>
  <si>
    <t>30-35</t>
  </si>
  <si>
    <t>18-20</t>
  </si>
  <si>
    <t>Soda caústica a 30%</t>
  </si>
  <si>
    <t>22-24</t>
  </si>
  <si>
    <t>FF1</t>
  </si>
  <si>
    <t>48-50</t>
  </si>
  <si>
    <t>32-34</t>
  </si>
  <si>
    <t>92-93</t>
  </si>
  <si>
    <t>hexafluorotitanato(2-) de dihidrogénio
fluoreto de amónio
ácido fluorídrico
Hexafluorozirconic acid
amoníaco</t>
  </si>
  <si>
    <t>20-35</t>
  </si>
  <si>
    <t>TAM - 40</t>
  </si>
  <si>
    <t>Ácido tetrafluoroborico</t>
  </si>
  <si>
    <t>40-60</t>
  </si>
  <si>
    <t>Benzenesulfonic acid, hexadecyl(sulfophenoxy)-, sodium salt (1:2)
2-metilisotiazol-3(2H)-ona</t>
  </si>
  <si>
    <t>Bonderite M AD 12000:  sulfato de estanho
Bonderite M ED 12003 : sulfato de ferro(II) + Ácido salicílico, 5-sulfo-2H2O + ácido sulfúrico</t>
  </si>
  <si>
    <t>Soda caústica: 90 a 120 g/l
Bonderite C-AK 62350: 50 a 70 ml/l</t>
  </si>
  <si>
    <t>soda caústica  15 g/l a 25 g/l</t>
  </si>
  <si>
    <t>soda caústica  20 g/l a 30 g/l</t>
  </si>
  <si>
    <t>tetraborato de sódio, pentahidrato
pirofosfato de tetrassódio
carbonato de sódio
Amina de cadeia longa</t>
  </si>
  <si>
    <t>tetraborato de sódio, pentahidrato
pirofosfato de tetrassódio
carbonato de sódio</t>
  </si>
  <si>
    <t>BONDERITE M-NT 4830 R:hexafluorozirconato(2-) de 
dihidrogenio
ácido fluorídrico
BONDERITE M-NT4830: FDS não refere
BONDERITE M-NT 4831: hexafluorozirconato(2-) de 
dihidrogenio</t>
  </si>
  <si>
    <t>Hidroxido de sódio a 50%</t>
  </si>
  <si>
    <t>Soda caústica 30 - 50 g/l</t>
  </si>
  <si>
    <t>Hidróxido de Sódio a 50%
Bonderit C- AK 62350 :- FDS não refere</t>
  </si>
  <si>
    <t>Descargas/Regenerações
(datas)</t>
  </si>
  <si>
    <t>Bonderite M AD 12000:  sulfato de estanho
Bonderite M ED 12003 : sulfato de ferro(II) + 
Ácido salicílico, 5-sulfo-2H2O + ácido sulfúrico</t>
  </si>
  <si>
    <t>Mistura de Hidróxido de sódio +
Hidróxido de potássio</t>
  </si>
  <si>
    <t>p-cumenossulfonato de sódio +
 p-cumenossulfonato de potássio +
 alquilaminas de coco etoxiladas+ 
alcoois secundários etoxilados (C11-15) + pirofosfato de tetrapotássio.</t>
  </si>
  <si>
    <t xml:space="preserve">2-metilisotiazol-3(2H)-ona
SOLUÇÃO DE AMÓNIA A 24% </t>
  </si>
  <si>
    <t>Trioxalato de amónio e de fer-
ro(III)
ácido oxálico</t>
  </si>
  <si>
    <t>Bicarbonato de sódio 8 g/l</t>
  </si>
  <si>
    <t>Permanganato de potássio 8 g/l</t>
  </si>
  <si>
    <t>Acetato de Cobalto 8 g/l</t>
  </si>
  <si>
    <t>BONDERITE C-AK 18 
30 a 50 g/l</t>
  </si>
  <si>
    <t>BONDERITE C IC 1095
 2 a 7%</t>
  </si>
  <si>
    <t>ácido sulfúrico
bifluoreto de amónio
ácido fluoridrico
fluoreto de amónio</t>
  </si>
  <si>
    <t xml:space="preserve">BONDERITE M-NT 4830 R: hexafluorozirconato(2-) de 
dihidrogenio
ácido fluorídrico
BONDERITE M-NT4830: FDS não refere
BONDERITE M-NT 4831: hexafluorozirconato(2-) de 
dihidrogenio
</t>
  </si>
  <si>
    <t xml:space="preserve">
BONDERITE C-AK T125: Álcool graxo-EO-PO C8-10 benzil éter 
2-Butoxietanol
alcohols, C12-15-branched and
linear, ethoxylated propoxylated
BONDERITE C-AK EC: hidróxido de sódio
</t>
  </si>
  <si>
    <t>Queimador
(ISENTO)</t>
  </si>
  <si>
    <t>CALDEIRA FF2
(ISENTO)</t>
  </si>
  <si>
    <t>Etapas do processo</t>
  </si>
  <si>
    <t>BONDERITE C-AK 18: 
30 a 50 g/l</t>
  </si>
  <si>
    <t>GARDO SEAL TP 1931: 2 a 3 g/l
(solução de amónia, apenas para corrigir pH do banho)</t>
  </si>
  <si>
    <t>BONDERITE C-AK T125: 4 a 6 g/l
BONDERITE C-AK EC: 20 a 40 g/l</t>
  </si>
  <si>
    <t>BONDERITE C IC: 1095
 2 a 7 %</t>
  </si>
  <si>
    <t>BONDERITE M-NT 4830 R (MANUTENÇÃO)
BONDERITE M-NT4830: 
0,25 a 0,75% (FORMULAÇÃO)
BONDERITE M-NT 4831: 
0,5% - 1,5% (FORMULAÇÃO)</t>
  </si>
  <si>
    <t>GARDO SEAL 1999: 
0,5 a 3 g/l</t>
  </si>
  <si>
    <t>Gardoclean  S 5123: 10 A 50 g/l
GARDOBOND-ADDITIVE H 7406: 0,1 a 0,5 g7l</t>
  </si>
  <si>
    <t>Gardoclean  S 5123:
compostos orgânicos, base inorgânica e hidróxido de sódio.
GARDOBOND-ADDITIVE H 7406:
Poly(oxy-1,2-ethanediyl), α-decyl-ω-(phenylmethoxy)-
Decan-1-ol, etoxilado
octanoato de sódio</t>
  </si>
  <si>
    <t>CHILLER 30 RA240B
CHILLER 30GB055</t>
  </si>
  <si>
    <t>GARDO COLOUR 7720: 5 a 30 g/l
Ácido oxálico (como corretor de pH)</t>
  </si>
  <si>
    <t>CHILLER 30XA702</t>
  </si>
  <si>
    <t>GARDOBOND X 4707 E15:
 6,7 a 13,5 g/l</t>
  </si>
  <si>
    <t xml:space="preserve">
G a r d o c l e a n  S 5 2 4 4: 
10 a 30 g/l
</t>
  </si>
  <si>
    <t>06-02-2024 1/2 descarga</t>
  </si>
  <si>
    <t>20-01-2024 Limpeza da cuba/
regeneração do banho</t>
  </si>
  <si>
    <t>20-01-2024 Descarga - limpeza</t>
  </si>
  <si>
    <t>05-02-2024 Descarga - limpeza</t>
  </si>
  <si>
    <t>02-02-2024 Descarga - limpeza</t>
  </si>
  <si>
    <t>06-01-2024  descarga</t>
  </si>
  <si>
    <t xml:space="preserve">05-02-2024 - Descarga </t>
  </si>
  <si>
    <t>08-01-2024 Limpeza da Cuba/regeneração
22-01-2024 Descarga/Limpeza da cuba Regeneração</t>
  </si>
  <si>
    <t>02-01-2024 Banho novo</t>
  </si>
  <si>
    <t>14-02-2024 - Descarga</t>
  </si>
  <si>
    <t>LAVAGEM 1</t>
  </si>
  <si>
    <t>LAVAGEM 2</t>
  </si>
  <si>
    <t>LAVAGEM 3</t>
  </si>
  <si>
    <t>LAVAGEM 4</t>
  </si>
  <si>
    <t>LAVAGEM 5</t>
  </si>
  <si>
    <t>LAVAGEM 6</t>
  </si>
  <si>
    <t>LAVAGEM 7</t>
  </si>
  <si>
    <t>LAVAGEM 8</t>
  </si>
  <si>
    <t>LAVAGEM 9</t>
  </si>
  <si>
    <t>15-02-2024 - Descarga</t>
  </si>
  <si>
    <t xml:space="preserve">16-02-2024 - Descarga </t>
  </si>
  <si>
    <t>24/02/2024 descarga</t>
  </si>
  <si>
    <t>08-01-2024 Descarga
22-01-2024 Descarga
23-02-2024 Descarga</t>
  </si>
  <si>
    <t>Queimador
FF7</t>
  </si>
  <si>
    <t>Queimador
FF8</t>
  </si>
  <si>
    <t>Gerador de vapor
FF20</t>
  </si>
  <si>
    <t>Queimador
FF27</t>
  </si>
  <si>
    <t>FF35</t>
  </si>
  <si>
    <t>Banhos sem poluentes constantes da tabela 5.4 do BREF STM: NaOH</t>
  </si>
  <si>
    <t>TUA já existente:
NO2, PTS, SO2, HF, NH3, HCN, Cu, Cr, Metais III, COV</t>
  </si>
  <si>
    <t>NÃO LEGISLADO</t>
  </si>
  <si>
    <t>HF</t>
  </si>
  <si>
    <t>HF - 2 (VEA)</t>
  </si>
  <si>
    <t>HF; Amónia</t>
  </si>
  <si>
    <r>
      <rPr>
        <b/>
        <sz val="10"/>
        <rFont val="Arial"/>
        <family val="2"/>
      </rPr>
      <t xml:space="preserve">NH3 = 10 </t>
    </r>
    <r>
      <rPr>
        <sz val="8"/>
        <rFont val="Arial"/>
        <family val="2"/>
      </rPr>
      <t>(VEA tabela 5.4 do BREF STM)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COV's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(VLE - Quadro 13 Pt 190-B/2018)</t>
    </r>
  </si>
  <si>
    <r>
      <rPr>
        <b/>
        <sz val="10"/>
        <rFont val="Arial"/>
        <family val="2"/>
      </rPr>
      <t>SOx = 10</t>
    </r>
    <r>
      <rPr>
        <sz val="10"/>
        <rFont val="Arial"/>
        <family val="2"/>
      </rPr>
      <t xml:space="preserve"> (VEA)
</t>
    </r>
    <r>
      <rPr>
        <b/>
        <sz val="10"/>
        <rFont val="Arial"/>
        <family val="2"/>
      </rPr>
      <t>NOX = 500</t>
    </r>
    <r>
      <rPr>
        <sz val="10"/>
        <rFont val="Arial"/>
        <family val="2"/>
      </rPr>
      <t xml:space="preserve"> (VEA)</t>
    </r>
  </si>
  <si>
    <r>
      <rPr>
        <b/>
        <sz val="10"/>
        <rFont val="Arial"/>
        <family val="2"/>
      </rPr>
      <t xml:space="preserve">SOX = 10 </t>
    </r>
    <r>
      <rPr>
        <sz val="10"/>
        <rFont val="Arial"/>
        <family val="2"/>
      </rPr>
      <t>(VEA)</t>
    </r>
  </si>
  <si>
    <r>
      <rPr>
        <b/>
        <sz val="10"/>
        <rFont val="Arial"/>
        <family val="2"/>
      </rPr>
      <t>SOX = 10</t>
    </r>
    <r>
      <rPr>
        <sz val="10"/>
        <rFont val="Arial"/>
        <family val="2"/>
      </rPr>
      <t xml:space="preserve"> (VEA)</t>
    </r>
  </si>
  <si>
    <r>
      <rPr>
        <b/>
        <sz val="10"/>
        <rFont val="Arial"/>
        <family val="2"/>
      </rPr>
      <t>COV's</t>
    </r>
    <r>
      <rPr>
        <sz val="8"/>
        <rFont val="Arial"/>
        <family val="2"/>
      </rPr>
      <t xml:space="preserve"> (VLE - Quadro 13 Pt 190-B/2018)</t>
    </r>
  </si>
  <si>
    <r>
      <t xml:space="preserve">TUA já existente:
NO2, PTS, SO2, HF, NH3, HCN, Cu, Cr, Metais III, </t>
    </r>
    <r>
      <rPr>
        <b/>
        <u/>
        <sz val="14"/>
        <rFont val="Arial"/>
        <family val="2"/>
      </rPr>
      <t>COV.</t>
    </r>
  </si>
  <si>
    <t xml:space="preserve">Instalação de nova Linha 
LH </t>
  </si>
  <si>
    <t>Instalação de nova 
Linha</t>
  </si>
  <si>
    <t>Instalação de nova Linha Anodização SAT</t>
  </si>
  <si>
    <t>HF (VEA)
NH3 (VEA)
Metais III (VLE - Quadro 13 Pt 190-B/2018)</t>
  </si>
  <si>
    <t>FECHADA QUANDO O BANHO ESTÁ SEM FUNCIONAR</t>
  </si>
  <si>
    <t>NÃO FECHADA</t>
  </si>
  <si>
    <t>FECHADA SEMPRE</t>
  </si>
  <si>
    <t xml:space="preserve">FECHADA SEMPRE </t>
  </si>
  <si>
    <t>Estado Tina
(Fechado/não Fechado)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</si>
</sst>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b/>
      <sz val="1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u/>
      <sz val="9"/>
      <name val="Arial"/>
      <family val="2"/>
    </font>
    <font>
      <b/>
      <sz val="8"/>
      <color theme="1"/>
      <name val="Calibri"/>
      <family val="2"/>
      <scheme val="minor"/>
    </font>
    <font>
      <sz val="6"/>
      <name val="Arial"/>
      <family val="2"/>
    </font>
    <font>
      <sz val="8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2"/>
      <name val="Arial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b/>
      <sz val="7"/>
      <name val="Calibri"/>
      <family val="2"/>
      <scheme val="minor"/>
    </font>
    <font>
      <b/>
      <sz val="8"/>
      <name val="Calibri"/>
      <family val="2"/>
      <scheme val="minor"/>
    </font>
    <font>
      <b/>
      <u/>
      <sz val="14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b/>
      <sz val="10"/>
      <color theme="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gray0625"/>
    </fill>
    <fill>
      <patternFill patternType="gray0625"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2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textRotation="90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textRotation="90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5" borderId="4" xfId="0" applyFont="1" applyFill="1" applyBorder="1" applyAlignment="1">
      <alignment horizontal="justify" vertical="center"/>
    </xf>
    <xf numFmtId="0" fontId="3" fillId="4" borderId="4" xfId="0" applyFont="1" applyFill="1" applyBorder="1" applyAlignment="1">
      <alignment horizontal="justify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justify" vertical="center"/>
    </xf>
    <xf numFmtId="0" fontId="5" fillId="0" borderId="4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2" borderId="4" xfId="0" applyFont="1" applyFill="1" applyBorder="1" applyAlignment="1">
      <alignment horizontal="justify" vertical="center"/>
    </xf>
    <xf numFmtId="0" fontId="7" fillId="2" borderId="4" xfId="0" applyFont="1" applyFill="1" applyBorder="1" applyAlignment="1">
      <alignment horizontal="justify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textRotation="90"/>
    </xf>
    <xf numFmtId="0" fontId="4" fillId="3" borderId="2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5" borderId="10" xfId="0" applyFont="1" applyFill="1" applyBorder="1" applyAlignment="1">
      <alignment horizontal="justify" vertical="center"/>
    </xf>
    <xf numFmtId="0" fontId="0" fillId="0" borderId="4" xfId="0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textRotation="255"/>
    </xf>
    <xf numFmtId="0" fontId="3" fillId="2" borderId="5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5" borderId="19" xfId="0" applyFont="1" applyFill="1" applyBorder="1" applyAlignment="1">
      <alignment horizontal="justify" vertical="center"/>
    </xf>
    <xf numFmtId="0" fontId="4" fillId="5" borderId="1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textRotation="255"/>
    </xf>
    <xf numFmtId="0" fontId="18" fillId="0" borderId="11" xfId="0" applyFont="1" applyBorder="1" applyAlignment="1">
      <alignment horizontal="center" vertical="center" textRotation="255"/>
    </xf>
    <xf numFmtId="0" fontId="18" fillId="0" borderId="12" xfId="0" applyFont="1" applyBorder="1" applyAlignment="1">
      <alignment horizontal="center" vertical="center" textRotation="255" wrapText="1"/>
    </xf>
    <xf numFmtId="0" fontId="18" fillId="2" borderId="11" xfId="0" applyFont="1" applyFill="1" applyBorder="1" applyAlignment="1">
      <alignment horizontal="center" vertical="center" textRotation="255"/>
    </xf>
    <xf numFmtId="0" fontId="19" fillId="0" borderId="11" xfId="0" applyFont="1" applyBorder="1" applyAlignment="1">
      <alignment horizontal="center" vertical="center" textRotation="255"/>
    </xf>
    <xf numFmtId="0" fontId="21" fillId="0" borderId="4" xfId="1" applyFont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/>
    </xf>
    <xf numFmtId="0" fontId="4" fillId="6" borderId="4" xfId="0" applyFont="1" applyFill="1" applyBorder="1" applyAlignment="1">
      <alignment vertical="center"/>
    </xf>
    <xf numFmtId="0" fontId="22" fillId="7" borderId="2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7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5" fillId="4" borderId="24" xfId="0" applyFont="1" applyFill="1" applyBorder="1" applyAlignment="1">
      <alignment horizontal="left" vertical="center" wrapText="1"/>
    </xf>
    <xf numFmtId="0" fontId="5" fillId="4" borderId="25" xfId="0" applyFont="1" applyFill="1" applyBorder="1" applyAlignment="1">
      <alignment horizontal="left" vertical="center" wrapText="1"/>
    </xf>
    <xf numFmtId="0" fontId="5" fillId="4" borderId="26" xfId="0" applyFont="1" applyFill="1" applyBorder="1" applyAlignment="1">
      <alignment horizontal="left" vertical="center" wrapText="1"/>
    </xf>
    <xf numFmtId="0" fontId="3" fillId="5" borderId="25" xfId="0" applyFont="1" applyFill="1" applyBorder="1" applyAlignment="1">
      <alignment horizontal="justify" vertical="center"/>
    </xf>
    <xf numFmtId="0" fontId="3" fillId="5" borderId="27" xfId="0" applyFont="1" applyFill="1" applyBorder="1" applyAlignment="1">
      <alignment horizontal="justify" vertical="center"/>
    </xf>
    <xf numFmtId="0" fontId="3" fillId="5" borderId="28" xfId="0" applyFont="1" applyFill="1" applyBorder="1" applyAlignment="1">
      <alignment horizontal="justify" vertical="center"/>
    </xf>
    <xf numFmtId="0" fontId="11" fillId="0" borderId="29" xfId="0" applyFont="1" applyBorder="1" applyAlignment="1">
      <alignment horizontal="center" vertical="center" textRotation="255"/>
    </xf>
    <xf numFmtId="0" fontId="5" fillId="4" borderId="28" xfId="0" applyFont="1" applyFill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23" fillId="8" borderId="3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22" fillId="7" borderId="6" xfId="0" applyFont="1" applyFill="1" applyBorder="1" applyAlignment="1">
      <alignment horizontal="center" vertical="center"/>
    </xf>
    <xf numFmtId="0" fontId="22" fillId="7" borderId="7" xfId="0" applyFont="1" applyFill="1" applyBorder="1" applyAlignment="1">
      <alignment horizontal="center" vertical="center"/>
    </xf>
    <xf numFmtId="0" fontId="22" fillId="7" borderId="8" xfId="0" applyFont="1" applyFill="1" applyBorder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../../../../../AppData/Local/Microsoft/PQ/2023/Anodiza&#231;&#227;o%20Nova/FDS-BONDERITE%20M-ED%2011011.pdf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A095F-3216-49A2-949D-D5469AED3BBA}">
  <dimension ref="A1:V94"/>
  <sheetViews>
    <sheetView tabSelected="1" zoomScale="71" zoomScaleNormal="71" workbookViewId="0">
      <pane ySplit="5" topLeftCell="A6" activePane="bottomLeft" state="frozen"/>
      <selection pane="bottomLeft" activeCell="AD18" sqref="AD18"/>
    </sheetView>
  </sheetViews>
  <sheetFormatPr defaultColWidth="9.33203125" defaultRowHeight="13.2" outlineLevelCol="1" x14ac:dyDescent="0.25"/>
  <cols>
    <col min="1" max="1" width="27.6640625" style="1" customWidth="1"/>
    <col min="2" max="2" width="17.33203125" style="2" customWidth="1"/>
    <col min="3" max="3" width="27.6640625" style="54" customWidth="1"/>
    <col min="4" max="4" width="28.5546875" style="23" customWidth="1"/>
    <col min="5" max="8" width="6.5546875" style="2" customWidth="1"/>
    <col min="9" max="9" width="35.6640625" style="18" customWidth="1"/>
    <col min="10" max="10" width="6" style="2" hidden="1" customWidth="1"/>
    <col min="11" max="11" width="32" style="2" customWidth="1"/>
    <col min="12" max="12" width="11.44140625" style="2" customWidth="1"/>
    <col min="13" max="13" width="18" style="2" hidden="1" customWidth="1" outlineLevel="1"/>
    <col min="14" max="14" width="9" style="2" hidden="1" customWidth="1" outlineLevel="1"/>
    <col min="15" max="15" width="11.5546875" style="2" customWidth="1" collapsed="1"/>
    <col min="16" max="16" width="10.6640625" style="2" customWidth="1"/>
    <col min="17" max="17" width="26.6640625" style="2" hidden="1" customWidth="1"/>
    <col min="18" max="18" width="21" style="1" customWidth="1"/>
    <col min="19" max="19" width="22.109375" style="1" customWidth="1"/>
    <col min="20" max="20" width="21.5546875" style="1" hidden="1" customWidth="1"/>
    <col min="21" max="21" width="54.5546875" style="1" hidden="1" customWidth="1"/>
    <col min="22" max="22" width="69" style="1" customWidth="1"/>
    <col min="23" max="234" width="9.33203125" style="1"/>
    <col min="235" max="235" width="20.6640625" style="1" customWidth="1"/>
    <col min="236" max="236" width="4.6640625" style="1" customWidth="1"/>
    <col min="237" max="237" width="23.6640625" style="1" customWidth="1"/>
    <col min="238" max="238" width="6.5546875" style="1" customWidth="1"/>
    <col min="239" max="243" width="4.6640625" style="1" customWidth="1"/>
    <col min="244" max="244" width="8.5546875" style="1" customWidth="1"/>
    <col min="245" max="245" width="20.6640625" style="1" customWidth="1"/>
    <col min="246" max="246" width="4.6640625" style="1" customWidth="1"/>
    <col min="247" max="247" width="23.6640625" style="1" bestFit="1" customWidth="1"/>
    <col min="248" max="248" width="6.6640625" style="1" customWidth="1"/>
    <col min="249" max="253" width="4.6640625" style="1" customWidth="1"/>
    <col min="254" max="254" width="8.6640625" style="1" customWidth="1"/>
    <col min="255" max="255" width="20.6640625" style="1" customWidth="1"/>
    <col min="256" max="256" width="4.6640625" style="1" customWidth="1"/>
    <col min="257" max="257" width="24.6640625" style="1" customWidth="1"/>
    <col min="258" max="258" width="6.6640625" style="1" customWidth="1"/>
    <col min="259" max="263" width="4.6640625" style="1" customWidth="1"/>
    <col min="264" max="264" width="8.6640625" style="1" customWidth="1"/>
    <col min="265" max="265" width="20.6640625" style="1" customWidth="1"/>
    <col min="266" max="266" width="4.6640625" style="1" customWidth="1"/>
    <col min="267" max="267" width="23.6640625" style="1" customWidth="1"/>
    <col min="268" max="268" width="6.6640625" style="1" customWidth="1"/>
    <col min="269" max="273" width="4.5546875" style="1" customWidth="1"/>
    <col min="274" max="490" width="9.33203125" style="1"/>
    <col min="491" max="491" width="20.6640625" style="1" customWidth="1"/>
    <col min="492" max="492" width="4.6640625" style="1" customWidth="1"/>
    <col min="493" max="493" width="23.6640625" style="1" customWidth="1"/>
    <col min="494" max="494" width="6.5546875" style="1" customWidth="1"/>
    <col min="495" max="499" width="4.6640625" style="1" customWidth="1"/>
    <col min="500" max="500" width="8.5546875" style="1" customWidth="1"/>
    <col min="501" max="501" width="20.6640625" style="1" customWidth="1"/>
    <col min="502" max="502" width="4.6640625" style="1" customWidth="1"/>
    <col min="503" max="503" width="23.6640625" style="1" bestFit="1" customWidth="1"/>
    <col min="504" max="504" width="6.6640625" style="1" customWidth="1"/>
    <col min="505" max="509" width="4.6640625" style="1" customWidth="1"/>
    <col min="510" max="510" width="8.6640625" style="1" customWidth="1"/>
    <col min="511" max="511" width="20.6640625" style="1" customWidth="1"/>
    <col min="512" max="512" width="4.6640625" style="1" customWidth="1"/>
    <col min="513" max="513" width="24.6640625" style="1" customWidth="1"/>
    <col min="514" max="514" width="6.6640625" style="1" customWidth="1"/>
    <col min="515" max="519" width="4.6640625" style="1" customWidth="1"/>
    <col min="520" max="520" width="8.6640625" style="1" customWidth="1"/>
    <col min="521" max="521" width="20.6640625" style="1" customWidth="1"/>
    <col min="522" max="522" width="4.6640625" style="1" customWidth="1"/>
    <col min="523" max="523" width="23.6640625" style="1" customWidth="1"/>
    <col min="524" max="524" width="6.6640625" style="1" customWidth="1"/>
    <col min="525" max="529" width="4.5546875" style="1" customWidth="1"/>
    <col min="530" max="746" width="9.33203125" style="1"/>
    <col min="747" max="747" width="20.6640625" style="1" customWidth="1"/>
    <col min="748" max="748" width="4.6640625" style="1" customWidth="1"/>
    <col min="749" max="749" width="23.6640625" style="1" customWidth="1"/>
    <col min="750" max="750" width="6.5546875" style="1" customWidth="1"/>
    <col min="751" max="755" width="4.6640625" style="1" customWidth="1"/>
    <col min="756" max="756" width="8.5546875" style="1" customWidth="1"/>
    <col min="757" max="757" width="20.6640625" style="1" customWidth="1"/>
    <col min="758" max="758" width="4.6640625" style="1" customWidth="1"/>
    <col min="759" max="759" width="23.6640625" style="1" bestFit="1" customWidth="1"/>
    <col min="760" max="760" width="6.6640625" style="1" customWidth="1"/>
    <col min="761" max="765" width="4.6640625" style="1" customWidth="1"/>
    <col min="766" max="766" width="8.6640625" style="1" customWidth="1"/>
    <col min="767" max="767" width="20.6640625" style="1" customWidth="1"/>
    <col min="768" max="768" width="4.6640625" style="1" customWidth="1"/>
    <col min="769" max="769" width="24.6640625" style="1" customWidth="1"/>
    <col min="770" max="770" width="6.6640625" style="1" customWidth="1"/>
    <col min="771" max="775" width="4.6640625" style="1" customWidth="1"/>
    <col min="776" max="776" width="8.6640625" style="1" customWidth="1"/>
    <col min="777" max="777" width="20.6640625" style="1" customWidth="1"/>
    <col min="778" max="778" width="4.6640625" style="1" customWidth="1"/>
    <col min="779" max="779" width="23.6640625" style="1" customWidth="1"/>
    <col min="780" max="780" width="6.6640625" style="1" customWidth="1"/>
    <col min="781" max="785" width="4.5546875" style="1" customWidth="1"/>
    <col min="786" max="1002" width="9.33203125" style="1"/>
    <col min="1003" max="1003" width="20.6640625" style="1" customWidth="1"/>
    <col min="1004" max="1004" width="4.6640625" style="1" customWidth="1"/>
    <col min="1005" max="1005" width="23.6640625" style="1" customWidth="1"/>
    <col min="1006" max="1006" width="6.5546875" style="1" customWidth="1"/>
    <col min="1007" max="1011" width="4.6640625" style="1" customWidth="1"/>
    <col min="1012" max="1012" width="8.5546875" style="1" customWidth="1"/>
    <col min="1013" max="1013" width="20.6640625" style="1" customWidth="1"/>
    <col min="1014" max="1014" width="4.6640625" style="1" customWidth="1"/>
    <col min="1015" max="1015" width="23.6640625" style="1" bestFit="1" customWidth="1"/>
    <col min="1016" max="1016" width="6.6640625" style="1" customWidth="1"/>
    <col min="1017" max="1021" width="4.6640625" style="1" customWidth="1"/>
    <col min="1022" max="1022" width="8.6640625" style="1" customWidth="1"/>
    <col min="1023" max="1023" width="20.6640625" style="1" customWidth="1"/>
    <col min="1024" max="1024" width="4.6640625" style="1" customWidth="1"/>
    <col min="1025" max="1025" width="24.6640625" style="1" customWidth="1"/>
    <col min="1026" max="1026" width="6.6640625" style="1" customWidth="1"/>
    <col min="1027" max="1031" width="4.6640625" style="1" customWidth="1"/>
    <col min="1032" max="1032" width="8.6640625" style="1" customWidth="1"/>
    <col min="1033" max="1033" width="20.6640625" style="1" customWidth="1"/>
    <col min="1034" max="1034" width="4.6640625" style="1" customWidth="1"/>
    <col min="1035" max="1035" width="23.6640625" style="1" customWidth="1"/>
    <col min="1036" max="1036" width="6.6640625" style="1" customWidth="1"/>
    <col min="1037" max="1041" width="4.5546875" style="1" customWidth="1"/>
    <col min="1042" max="1258" width="9.33203125" style="1"/>
    <col min="1259" max="1259" width="20.6640625" style="1" customWidth="1"/>
    <col min="1260" max="1260" width="4.6640625" style="1" customWidth="1"/>
    <col min="1261" max="1261" width="23.6640625" style="1" customWidth="1"/>
    <col min="1262" max="1262" width="6.5546875" style="1" customWidth="1"/>
    <col min="1263" max="1267" width="4.6640625" style="1" customWidth="1"/>
    <col min="1268" max="1268" width="8.5546875" style="1" customWidth="1"/>
    <col min="1269" max="1269" width="20.6640625" style="1" customWidth="1"/>
    <col min="1270" max="1270" width="4.6640625" style="1" customWidth="1"/>
    <col min="1271" max="1271" width="23.6640625" style="1" bestFit="1" customWidth="1"/>
    <col min="1272" max="1272" width="6.6640625" style="1" customWidth="1"/>
    <col min="1273" max="1277" width="4.6640625" style="1" customWidth="1"/>
    <col min="1278" max="1278" width="8.6640625" style="1" customWidth="1"/>
    <col min="1279" max="1279" width="20.6640625" style="1" customWidth="1"/>
    <col min="1280" max="1280" width="4.6640625" style="1" customWidth="1"/>
    <col min="1281" max="1281" width="24.6640625" style="1" customWidth="1"/>
    <col min="1282" max="1282" width="6.6640625" style="1" customWidth="1"/>
    <col min="1283" max="1287" width="4.6640625" style="1" customWidth="1"/>
    <col min="1288" max="1288" width="8.6640625" style="1" customWidth="1"/>
    <col min="1289" max="1289" width="20.6640625" style="1" customWidth="1"/>
    <col min="1290" max="1290" width="4.6640625" style="1" customWidth="1"/>
    <col min="1291" max="1291" width="23.6640625" style="1" customWidth="1"/>
    <col min="1292" max="1292" width="6.6640625" style="1" customWidth="1"/>
    <col min="1293" max="1297" width="4.5546875" style="1" customWidth="1"/>
    <col min="1298" max="1514" width="9.33203125" style="1"/>
    <col min="1515" max="1515" width="20.6640625" style="1" customWidth="1"/>
    <col min="1516" max="1516" width="4.6640625" style="1" customWidth="1"/>
    <col min="1517" max="1517" width="23.6640625" style="1" customWidth="1"/>
    <col min="1518" max="1518" width="6.5546875" style="1" customWidth="1"/>
    <col min="1519" max="1523" width="4.6640625" style="1" customWidth="1"/>
    <col min="1524" max="1524" width="8.5546875" style="1" customWidth="1"/>
    <col min="1525" max="1525" width="20.6640625" style="1" customWidth="1"/>
    <col min="1526" max="1526" width="4.6640625" style="1" customWidth="1"/>
    <col min="1527" max="1527" width="23.6640625" style="1" bestFit="1" customWidth="1"/>
    <col min="1528" max="1528" width="6.6640625" style="1" customWidth="1"/>
    <col min="1529" max="1533" width="4.6640625" style="1" customWidth="1"/>
    <col min="1534" max="1534" width="8.6640625" style="1" customWidth="1"/>
    <col min="1535" max="1535" width="20.6640625" style="1" customWidth="1"/>
    <col min="1536" max="1536" width="4.6640625" style="1" customWidth="1"/>
    <col min="1537" max="1537" width="24.6640625" style="1" customWidth="1"/>
    <col min="1538" max="1538" width="6.6640625" style="1" customWidth="1"/>
    <col min="1539" max="1543" width="4.6640625" style="1" customWidth="1"/>
    <col min="1544" max="1544" width="8.6640625" style="1" customWidth="1"/>
    <col min="1545" max="1545" width="20.6640625" style="1" customWidth="1"/>
    <col min="1546" max="1546" width="4.6640625" style="1" customWidth="1"/>
    <col min="1547" max="1547" width="23.6640625" style="1" customWidth="1"/>
    <col min="1548" max="1548" width="6.6640625" style="1" customWidth="1"/>
    <col min="1549" max="1553" width="4.5546875" style="1" customWidth="1"/>
    <col min="1554" max="1770" width="9.33203125" style="1"/>
    <col min="1771" max="1771" width="20.6640625" style="1" customWidth="1"/>
    <col min="1772" max="1772" width="4.6640625" style="1" customWidth="1"/>
    <col min="1773" max="1773" width="23.6640625" style="1" customWidth="1"/>
    <col min="1774" max="1774" width="6.5546875" style="1" customWidth="1"/>
    <col min="1775" max="1779" width="4.6640625" style="1" customWidth="1"/>
    <col min="1780" max="1780" width="8.5546875" style="1" customWidth="1"/>
    <col min="1781" max="1781" width="20.6640625" style="1" customWidth="1"/>
    <col min="1782" max="1782" width="4.6640625" style="1" customWidth="1"/>
    <col min="1783" max="1783" width="23.6640625" style="1" bestFit="1" customWidth="1"/>
    <col min="1784" max="1784" width="6.6640625" style="1" customWidth="1"/>
    <col min="1785" max="1789" width="4.6640625" style="1" customWidth="1"/>
    <col min="1790" max="1790" width="8.6640625" style="1" customWidth="1"/>
    <col min="1791" max="1791" width="20.6640625" style="1" customWidth="1"/>
    <col min="1792" max="1792" width="4.6640625" style="1" customWidth="1"/>
    <col min="1793" max="1793" width="24.6640625" style="1" customWidth="1"/>
    <col min="1794" max="1794" width="6.6640625" style="1" customWidth="1"/>
    <col min="1795" max="1799" width="4.6640625" style="1" customWidth="1"/>
    <col min="1800" max="1800" width="8.6640625" style="1" customWidth="1"/>
    <col min="1801" max="1801" width="20.6640625" style="1" customWidth="1"/>
    <col min="1802" max="1802" width="4.6640625" style="1" customWidth="1"/>
    <col min="1803" max="1803" width="23.6640625" style="1" customWidth="1"/>
    <col min="1804" max="1804" width="6.6640625" style="1" customWidth="1"/>
    <col min="1805" max="1809" width="4.5546875" style="1" customWidth="1"/>
    <col min="1810" max="2026" width="9.33203125" style="1"/>
    <col min="2027" max="2027" width="20.6640625" style="1" customWidth="1"/>
    <col min="2028" max="2028" width="4.6640625" style="1" customWidth="1"/>
    <col min="2029" max="2029" width="23.6640625" style="1" customWidth="1"/>
    <col min="2030" max="2030" width="6.5546875" style="1" customWidth="1"/>
    <col min="2031" max="2035" width="4.6640625" style="1" customWidth="1"/>
    <col min="2036" max="2036" width="8.5546875" style="1" customWidth="1"/>
    <col min="2037" max="2037" width="20.6640625" style="1" customWidth="1"/>
    <col min="2038" max="2038" width="4.6640625" style="1" customWidth="1"/>
    <col min="2039" max="2039" width="23.6640625" style="1" bestFit="1" customWidth="1"/>
    <col min="2040" max="2040" width="6.6640625" style="1" customWidth="1"/>
    <col min="2041" max="2045" width="4.6640625" style="1" customWidth="1"/>
    <col min="2046" max="2046" width="8.6640625" style="1" customWidth="1"/>
    <col min="2047" max="2047" width="20.6640625" style="1" customWidth="1"/>
    <col min="2048" max="2048" width="4.6640625" style="1" customWidth="1"/>
    <col min="2049" max="2049" width="24.6640625" style="1" customWidth="1"/>
    <col min="2050" max="2050" width="6.6640625" style="1" customWidth="1"/>
    <col min="2051" max="2055" width="4.6640625" style="1" customWidth="1"/>
    <col min="2056" max="2056" width="8.6640625" style="1" customWidth="1"/>
    <col min="2057" max="2057" width="20.6640625" style="1" customWidth="1"/>
    <col min="2058" max="2058" width="4.6640625" style="1" customWidth="1"/>
    <col min="2059" max="2059" width="23.6640625" style="1" customWidth="1"/>
    <col min="2060" max="2060" width="6.6640625" style="1" customWidth="1"/>
    <col min="2061" max="2065" width="4.5546875" style="1" customWidth="1"/>
    <col min="2066" max="2282" width="9.33203125" style="1"/>
    <col min="2283" max="2283" width="20.6640625" style="1" customWidth="1"/>
    <col min="2284" max="2284" width="4.6640625" style="1" customWidth="1"/>
    <col min="2285" max="2285" width="23.6640625" style="1" customWidth="1"/>
    <col min="2286" max="2286" width="6.5546875" style="1" customWidth="1"/>
    <col min="2287" max="2291" width="4.6640625" style="1" customWidth="1"/>
    <col min="2292" max="2292" width="8.5546875" style="1" customWidth="1"/>
    <col min="2293" max="2293" width="20.6640625" style="1" customWidth="1"/>
    <col min="2294" max="2294" width="4.6640625" style="1" customWidth="1"/>
    <col min="2295" max="2295" width="23.6640625" style="1" bestFit="1" customWidth="1"/>
    <col min="2296" max="2296" width="6.6640625" style="1" customWidth="1"/>
    <col min="2297" max="2301" width="4.6640625" style="1" customWidth="1"/>
    <col min="2302" max="2302" width="8.6640625" style="1" customWidth="1"/>
    <col min="2303" max="2303" width="20.6640625" style="1" customWidth="1"/>
    <col min="2304" max="2304" width="4.6640625" style="1" customWidth="1"/>
    <col min="2305" max="2305" width="24.6640625" style="1" customWidth="1"/>
    <col min="2306" max="2306" width="6.6640625" style="1" customWidth="1"/>
    <col min="2307" max="2311" width="4.6640625" style="1" customWidth="1"/>
    <col min="2312" max="2312" width="8.6640625" style="1" customWidth="1"/>
    <col min="2313" max="2313" width="20.6640625" style="1" customWidth="1"/>
    <col min="2314" max="2314" width="4.6640625" style="1" customWidth="1"/>
    <col min="2315" max="2315" width="23.6640625" style="1" customWidth="1"/>
    <col min="2316" max="2316" width="6.6640625" style="1" customWidth="1"/>
    <col min="2317" max="2321" width="4.5546875" style="1" customWidth="1"/>
    <col min="2322" max="2538" width="9.33203125" style="1"/>
    <col min="2539" max="2539" width="20.6640625" style="1" customWidth="1"/>
    <col min="2540" max="2540" width="4.6640625" style="1" customWidth="1"/>
    <col min="2541" max="2541" width="23.6640625" style="1" customWidth="1"/>
    <col min="2542" max="2542" width="6.5546875" style="1" customWidth="1"/>
    <col min="2543" max="2547" width="4.6640625" style="1" customWidth="1"/>
    <col min="2548" max="2548" width="8.5546875" style="1" customWidth="1"/>
    <col min="2549" max="2549" width="20.6640625" style="1" customWidth="1"/>
    <col min="2550" max="2550" width="4.6640625" style="1" customWidth="1"/>
    <col min="2551" max="2551" width="23.6640625" style="1" bestFit="1" customWidth="1"/>
    <col min="2552" max="2552" width="6.6640625" style="1" customWidth="1"/>
    <col min="2553" max="2557" width="4.6640625" style="1" customWidth="1"/>
    <col min="2558" max="2558" width="8.6640625" style="1" customWidth="1"/>
    <col min="2559" max="2559" width="20.6640625" style="1" customWidth="1"/>
    <col min="2560" max="2560" width="4.6640625" style="1" customWidth="1"/>
    <col min="2561" max="2561" width="24.6640625" style="1" customWidth="1"/>
    <col min="2562" max="2562" width="6.6640625" style="1" customWidth="1"/>
    <col min="2563" max="2567" width="4.6640625" style="1" customWidth="1"/>
    <col min="2568" max="2568" width="8.6640625" style="1" customWidth="1"/>
    <col min="2569" max="2569" width="20.6640625" style="1" customWidth="1"/>
    <col min="2570" max="2570" width="4.6640625" style="1" customWidth="1"/>
    <col min="2571" max="2571" width="23.6640625" style="1" customWidth="1"/>
    <col min="2572" max="2572" width="6.6640625" style="1" customWidth="1"/>
    <col min="2573" max="2577" width="4.5546875" style="1" customWidth="1"/>
    <col min="2578" max="2794" width="9.33203125" style="1"/>
    <col min="2795" max="2795" width="20.6640625" style="1" customWidth="1"/>
    <col min="2796" max="2796" width="4.6640625" style="1" customWidth="1"/>
    <col min="2797" max="2797" width="23.6640625" style="1" customWidth="1"/>
    <col min="2798" max="2798" width="6.5546875" style="1" customWidth="1"/>
    <col min="2799" max="2803" width="4.6640625" style="1" customWidth="1"/>
    <col min="2804" max="2804" width="8.5546875" style="1" customWidth="1"/>
    <col min="2805" max="2805" width="20.6640625" style="1" customWidth="1"/>
    <col min="2806" max="2806" width="4.6640625" style="1" customWidth="1"/>
    <col min="2807" max="2807" width="23.6640625" style="1" bestFit="1" customWidth="1"/>
    <col min="2808" max="2808" width="6.6640625" style="1" customWidth="1"/>
    <col min="2809" max="2813" width="4.6640625" style="1" customWidth="1"/>
    <col min="2814" max="2814" width="8.6640625" style="1" customWidth="1"/>
    <col min="2815" max="2815" width="20.6640625" style="1" customWidth="1"/>
    <col min="2816" max="2816" width="4.6640625" style="1" customWidth="1"/>
    <col min="2817" max="2817" width="24.6640625" style="1" customWidth="1"/>
    <col min="2818" max="2818" width="6.6640625" style="1" customWidth="1"/>
    <col min="2819" max="2823" width="4.6640625" style="1" customWidth="1"/>
    <col min="2824" max="2824" width="8.6640625" style="1" customWidth="1"/>
    <col min="2825" max="2825" width="20.6640625" style="1" customWidth="1"/>
    <col min="2826" max="2826" width="4.6640625" style="1" customWidth="1"/>
    <col min="2827" max="2827" width="23.6640625" style="1" customWidth="1"/>
    <col min="2828" max="2828" width="6.6640625" style="1" customWidth="1"/>
    <col min="2829" max="2833" width="4.5546875" style="1" customWidth="1"/>
    <col min="2834" max="3050" width="9.33203125" style="1"/>
    <col min="3051" max="3051" width="20.6640625" style="1" customWidth="1"/>
    <col min="3052" max="3052" width="4.6640625" style="1" customWidth="1"/>
    <col min="3053" max="3053" width="23.6640625" style="1" customWidth="1"/>
    <col min="3054" max="3054" width="6.5546875" style="1" customWidth="1"/>
    <col min="3055" max="3059" width="4.6640625" style="1" customWidth="1"/>
    <col min="3060" max="3060" width="8.5546875" style="1" customWidth="1"/>
    <col min="3061" max="3061" width="20.6640625" style="1" customWidth="1"/>
    <col min="3062" max="3062" width="4.6640625" style="1" customWidth="1"/>
    <col min="3063" max="3063" width="23.6640625" style="1" bestFit="1" customWidth="1"/>
    <col min="3064" max="3064" width="6.6640625" style="1" customWidth="1"/>
    <col min="3065" max="3069" width="4.6640625" style="1" customWidth="1"/>
    <col min="3070" max="3070" width="8.6640625" style="1" customWidth="1"/>
    <col min="3071" max="3071" width="20.6640625" style="1" customWidth="1"/>
    <col min="3072" max="3072" width="4.6640625" style="1" customWidth="1"/>
    <col min="3073" max="3073" width="24.6640625" style="1" customWidth="1"/>
    <col min="3074" max="3074" width="6.6640625" style="1" customWidth="1"/>
    <col min="3075" max="3079" width="4.6640625" style="1" customWidth="1"/>
    <col min="3080" max="3080" width="8.6640625" style="1" customWidth="1"/>
    <col min="3081" max="3081" width="20.6640625" style="1" customWidth="1"/>
    <col min="3082" max="3082" width="4.6640625" style="1" customWidth="1"/>
    <col min="3083" max="3083" width="23.6640625" style="1" customWidth="1"/>
    <col min="3084" max="3084" width="6.6640625" style="1" customWidth="1"/>
    <col min="3085" max="3089" width="4.5546875" style="1" customWidth="1"/>
    <col min="3090" max="3306" width="9.33203125" style="1"/>
    <col min="3307" max="3307" width="20.6640625" style="1" customWidth="1"/>
    <col min="3308" max="3308" width="4.6640625" style="1" customWidth="1"/>
    <col min="3309" max="3309" width="23.6640625" style="1" customWidth="1"/>
    <col min="3310" max="3310" width="6.5546875" style="1" customWidth="1"/>
    <col min="3311" max="3315" width="4.6640625" style="1" customWidth="1"/>
    <col min="3316" max="3316" width="8.5546875" style="1" customWidth="1"/>
    <col min="3317" max="3317" width="20.6640625" style="1" customWidth="1"/>
    <col min="3318" max="3318" width="4.6640625" style="1" customWidth="1"/>
    <col min="3319" max="3319" width="23.6640625" style="1" bestFit="1" customWidth="1"/>
    <col min="3320" max="3320" width="6.6640625" style="1" customWidth="1"/>
    <col min="3321" max="3325" width="4.6640625" style="1" customWidth="1"/>
    <col min="3326" max="3326" width="8.6640625" style="1" customWidth="1"/>
    <col min="3327" max="3327" width="20.6640625" style="1" customWidth="1"/>
    <col min="3328" max="3328" width="4.6640625" style="1" customWidth="1"/>
    <col min="3329" max="3329" width="24.6640625" style="1" customWidth="1"/>
    <col min="3330" max="3330" width="6.6640625" style="1" customWidth="1"/>
    <col min="3331" max="3335" width="4.6640625" style="1" customWidth="1"/>
    <col min="3336" max="3336" width="8.6640625" style="1" customWidth="1"/>
    <col min="3337" max="3337" width="20.6640625" style="1" customWidth="1"/>
    <col min="3338" max="3338" width="4.6640625" style="1" customWidth="1"/>
    <col min="3339" max="3339" width="23.6640625" style="1" customWidth="1"/>
    <col min="3340" max="3340" width="6.6640625" style="1" customWidth="1"/>
    <col min="3341" max="3345" width="4.5546875" style="1" customWidth="1"/>
    <col min="3346" max="3562" width="9.33203125" style="1"/>
    <col min="3563" max="3563" width="20.6640625" style="1" customWidth="1"/>
    <col min="3564" max="3564" width="4.6640625" style="1" customWidth="1"/>
    <col min="3565" max="3565" width="23.6640625" style="1" customWidth="1"/>
    <col min="3566" max="3566" width="6.5546875" style="1" customWidth="1"/>
    <col min="3567" max="3571" width="4.6640625" style="1" customWidth="1"/>
    <col min="3572" max="3572" width="8.5546875" style="1" customWidth="1"/>
    <col min="3573" max="3573" width="20.6640625" style="1" customWidth="1"/>
    <col min="3574" max="3574" width="4.6640625" style="1" customWidth="1"/>
    <col min="3575" max="3575" width="23.6640625" style="1" bestFit="1" customWidth="1"/>
    <col min="3576" max="3576" width="6.6640625" style="1" customWidth="1"/>
    <col min="3577" max="3581" width="4.6640625" style="1" customWidth="1"/>
    <col min="3582" max="3582" width="8.6640625" style="1" customWidth="1"/>
    <col min="3583" max="3583" width="20.6640625" style="1" customWidth="1"/>
    <col min="3584" max="3584" width="4.6640625" style="1" customWidth="1"/>
    <col min="3585" max="3585" width="24.6640625" style="1" customWidth="1"/>
    <col min="3586" max="3586" width="6.6640625" style="1" customWidth="1"/>
    <col min="3587" max="3591" width="4.6640625" style="1" customWidth="1"/>
    <col min="3592" max="3592" width="8.6640625" style="1" customWidth="1"/>
    <col min="3593" max="3593" width="20.6640625" style="1" customWidth="1"/>
    <col min="3594" max="3594" width="4.6640625" style="1" customWidth="1"/>
    <col min="3595" max="3595" width="23.6640625" style="1" customWidth="1"/>
    <col min="3596" max="3596" width="6.6640625" style="1" customWidth="1"/>
    <col min="3597" max="3601" width="4.5546875" style="1" customWidth="1"/>
    <col min="3602" max="3818" width="9.33203125" style="1"/>
    <col min="3819" max="3819" width="20.6640625" style="1" customWidth="1"/>
    <col min="3820" max="3820" width="4.6640625" style="1" customWidth="1"/>
    <col min="3821" max="3821" width="23.6640625" style="1" customWidth="1"/>
    <col min="3822" max="3822" width="6.5546875" style="1" customWidth="1"/>
    <col min="3823" max="3827" width="4.6640625" style="1" customWidth="1"/>
    <col min="3828" max="3828" width="8.5546875" style="1" customWidth="1"/>
    <col min="3829" max="3829" width="20.6640625" style="1" customWidth="1"/>
    <col min="3830" max="3830" width="4.6640625" style="1" customWidth="1"/>
    <col min="3831" max="3831" width="23.6640625" style="1" bestFit="1" customWidth="1"/>
    <col min="3832" max="3832" width="6.6640625" style="1" customWidth="1"/>
    <col min="3833" max="3837" width="4.6640625" style="1" customWidth="1"/>
    <col min="3838" max="3838" width="8.6640625" style="1" customWidth="1"/>
    <col min="3839" max="3839" width="20.6640625" style="1" customWidth="1"/>
    <col min="3840" max="3840" width="4.6640625" style="1" customWidth="1"/>
    <col min="3841" max="3841" width="24.6640625" style="1" customWidth="1"/>
    <col min="3842" max="3842" width="6.6640625" style="1" customWidth="1"/>
    <col min="3843" max="3847" width="4.6640625" style="1" customWidth="1"/>
    <col min="3848" max="3848" width="8.6640625" style="1" customWidth="1"/>
    <col min="3849" max="3849" width="20.6640625" style="1" customWidth="1"/>
    <col min="3850" max="3850" width="4.6640625" style="1" customWidth="1"/>
    <col min="3851" max="3851" width="23.6640625" style="1" customWidth="1"/>
    <col min="3852" max="3852" width="6.6640625" style="1" customWidth="1"/>
    <col min="3853" max="3857" width="4.5546875" style="1" customWidth="1"/>
    <col min="3858" max="4074" width="9.33203125" style="1"/>
    <col min="4075" max="4075" width="20.6640625" style="1" customWidth="1"/>
    <col min="4076" max="4076" width="4.6640625" style="1" customWidth="1"/>
    <col min="4077" max="4077" width="23.6640625" style="1" customWidth="1"/>
    <col min="4078" max="4078" width="6.5546875" style="1" customWidth="1"/>
    <col min="4079" max="4083" width="4.6640625" style="1" customWidth="1"/>
    <col min="4084" max="4084" width="8.5546875" style="1" customWidth="1"/>
    <col min="4085" max="4085" width="20.6640625" style="1" customWidth="1"/>
    <col min="4086" max="4086" width="4.6640625" style="1" customWidth="1"/>
    <col min="4087" max="4087" width="23.6640625" style="1" bestFit="1" customWidth="1"/>
    <col min="4088" max="4088" width="6.6640625" style="1" customWidth="1"/>
    <col min="4089" max="4093" width="4.6640625" style="1" customWidth="1"/>
    <col min="4094" max="4094" width="8.6640625" style="1" customWidth="1"/>
    <col min="4095" max="4095" width="20.6640625" style="1" customWidth="1"/>
    <col min="4096" max="4096" width="4.6640625" style="1" customWidth="1"/>
    <col min="4097" max="4097" width="24.6640625" style="1" customWidth="1"/>
    <col min="4098" max="4098" width="6.6640625" style="1" customWidth="1"/>
    <col min="4099" max="4103" width="4.6640625" style="1" customWidth="1"/>
    <col min="4104" max="4104" width="8.6640625" style="1" customWidth="1"/>
    <col min="4105" max="4105" width="20.6640625" style="1" customWidth="1"/>
    <col min="4106" max="4106" width="4.6640625" style="1" customWidth="1"/>
    <col min="4107" max="4107" width="23.6640625" style="1" customWidth="1"/>
    <col min="4108" max="4108" width="6.6640625" style="1" customWidth="1"/>
    <col min="4109" max="4113" width="4.5546875" style="1" customWidth="1"/>
    <col min="4114" max="4330" width="9.33203125" style="1"/>
    <col min="4331" max="4331" width="20.6640625" style="1" customWidth="1"/>
    <col min="4332" max="4332" width="4.6640625" style="1" customWidth="1"/>
    <col min="4333" max="4333" width="23.6640625" style="1" customWidth="1"/>
    <col min="4334" max="4334" width="6.5546875" style="1" customWidth="1"/>
    <col min="4335" max="4339" width="4.6640625" style="1" customWidth="1"/>
    <col min="4340" max="4340" width="8.5546875" style="1" customWidth="1"/>
    <col min="4341" max="4341" width="20.6640625" style="1" customWidth="1"/>
    <col min="4342" max="4342" width="4.6640625" style="1" customWidth="1"/>
    <col min="4343" max="4343" width="23.6640625" style="1" bestFit="1" customWidth="1"/>
    <col min="4344" max="4344" width="6.6640625" style="1" customWidth="1"/>
    <col min="4345" max="4349" width="4.6640625" style="1" customWidth="1"/>
    <col min="4350" max="4350" width="8.6640625" style="1" customWidth="1"/>
    <col min="4351" max="4351" width="20.6640625" style="1" customWidth="1"/>
    <col min="4352" max="4352" width="4.6640625" style="1" customWidth="1"/>
    <col min="4353" max="4353" width="24.6640625" style="1" customWidth="1"/>
    <col min="4354" max="4354" width="6.6640625" style="1" customWidth="1"/>
    <col min="4355" max="4359" width="4.6640625" style="1" customWidth="1"/>
    <col min="4360" max="4360" width="8.6640625" style="1" customWidth="1"/>
    <col min="4361" max="4361" width="20.6640625" style="1" customWidth="1"/>
    <col min="4362" max="4362" width="4.6640625" style="1" customWidth="1"/>
    <col min="4363" max="4363" width="23.6640625" style="1" customWidth="1"/>
    <col min="4364" max="4364" width="6.6640625" style="1" customWidth="1"/>
    <col min="4365" max="4369" width="4.5546875" style="1" customWidth="1"/>
    <col min="4370" max="4586" width="9.33203125" style="1"/>
    <col min="4587" max="4587" width="20.6640625" style="1" customWidth="1"/>
    <col min="4588" max="4588" width="4.6640625" style="1" customWidth="1"/>
    <col min="4589" max="4589" width="23.6640625" style="1" customWidth="1"/>
    <col min="4590" max="4590" width="6.5546875" style="1" customWidth="1"/>
    <col min="4591" max="4595" width="4.6640625" style="1" customWidth="1"/>
    <col min="4596" max="4596" width="8.5546875" style="1" customWidth="1"/>
    <col min="4597" max="4597" width="20.6640625" style="1" customWidth="1"/>
    <col min="4598" max="4598" width="4.6640625" style="1" customWidth="1"/>
    <col min="4599" max="4599" width="23.6640625" style="1" bestFit="1" customWidth="1"/>
    <col min="4600" max="4600" width="6.6640625" style="1" customWidth="1"/>
    <col min="4601" max="4605" width="4.6640625" style="1" customWidth="1"/>
    <col min="4606" max="4606" width="8.6640625" style="1" customWidth="1"/>
    <col min="4607" max="4607" width="20.6640625" style="1" customWidth="1"/>
    <col min="4608" max="4608" width="4.6640625" style="1" customWidth="1"/>
    <col min="4609" max="4609" width="24.6640625" style="1" customWidth="1"/>
    <col min="4610" max="4610" width="6.6640625" style="1" customWidth="1"/>
    <col min="4611" max="4615" width="4.6640625" style="1" customWidth="1"/>
    <col min="4616" max="4616" width="8.6640625" style="1" customWidth="1"/>
    <col min="4617" max="4617" width="20.6640625" style="1" customWidth="1"/>
    <col min="4618" max="4618" width="4.6640625" style="1" customWidth="1"/>
    <col min="4619" max="4619" width="23.6640625" style="1" customWidth="1"/>
    <col min="4620" max="4620" width="6.6640625" style="1" customWidth="1"/>
    <col min="4621" max="4625" width="4.5546875" style="1" customWidth="1"/>
    <col min="4626" max="4842" width="9.33203125" style="1"/>
    <col min="4843" max="4843" width="20.6640625" style="1" customWidth="1"/>
    <col min="4844" max="4844" width="4.6640625" style="1" customWidth="1"/>
    <col min="4845" max="4845" width="23.6640625" style="1" customWidth="1"/>
    <col min="4846" max="4846" width="6.5546875" style="1" customWidth="1"/>
    <col min="4847" max="4851" width="4.6640625" style="1" customWidth="1"/>
    <col min="4852" max="4852" width="8.5546875" style="1" customWidth="1"/>
    <col min="4853" max="4853" width="20.6640625" style="1" customWidth="1"/>
    <col min="4854" max="4854" width="4.6640625" style="1" customWidth="1"/>
    <col min="4855" max="4855" width="23.6640625" style="1" bestFit="1" customWidth="1"/>
    <col min="4856" max="4856" width="6.6640625" style="1" customWidth="1"/>
    <col min="4857" max="4861" width="4.6640625" style="1" customWidth="1"/>
    <col min="4862" max="4862" width="8.6640625" style="1" customWidth="1"/>
    <col min="4863" max="4863" width="20.6640625" style="1" customWidth="1"/>
    <col min="4864" max="4864" width="4.6640625" style="1" customWidth="1"/>
    <col min="4865" max="4865" width="24.6640625" style="1" customWidth="1"/>
    <col min="4866" max="4866" width="6.6640625" style="1" customWidth="1"/>
    <col min="4867" max="4871" width="4.6640625" style="1" customWidth="1"/>
    <col min="4872" max="4872" width="8.6640625" style="1" customWidth="1"/>
    <col min="4873" max="4873" width="20.6640625" style="1" customWidth="1"/>
    <col min="4874" max="4874" width="4.6640625" style="1" customWidth="1"/>
    <col min="4875" max="4875" width="23.6640625" style="1" customWidth="1"/>
    <col min="4876" max="4876" width="6.6640625" style="1" customWidth="1"/>
    <col min="4877" max="4881" width="4.5546875" style="1" customWidth="1"/>
    <col min="4882" max="5098" width="9.33203125" style="1"/>
    <col min="5099" max="5099" width="20.6640625" style="1" customWidth="1"/>
    <col min="5100" max="5100" width="4.6640625" style="1" customWidth="1"/>
    <col min="5101" max="5101" width="23.6640625" style="1" customWidth="1"/>
    <col min="5102" max="5102" width="6.5546875" style="1" customWidth="1"/>
    <col min="5103" max="5107" width="4.6640625" style="1" customWidth="1"/>
    <col min="5108" max="5108" width="8.5546875" style="1" customWidth="1"/>
    <col min="5109" max="5109" width="20.6640625" style="1" customWidth="1"/>
    <col min="5110" max="5110" width="4.6640625" style="1" customWidth="1"/>
    <col min="5111" max="5111" width="23.6640625" style="1" bestFit="1" customWidth="1"/>
    <col min="5112" max="5112" width="6.6640625" style="1" customWidth="1"/>
    <col min="5113" max="5117" width="4.6640625" style="1" customWidth="1"/>
    <col min="5118" max="5118" width="8.6640625" style="1" customWidth="1"/>
    <col min="5119" max="5119" width="20.6640625" style="1" customWidth="1"/>
    <col min="5120" max="5120" width="4.6640625" style="1" customWidth="1"/>
    <col min="5121" max="5121" width="24.6640625" style="1" customWidth="1"/>
    <col min="5122" max="5122" width="6.6640625" style="1" customWidth="1"/>
    <col min="5123" max="5127" width="4.6640625" style="1" customWidth="1"/>
    <col min="5128" max="5128" width="8.6640625" style="1" customWidth="1"/>
    <col min="5129" max="5129" width="20.6640625" style="1" customWidth="1"/>
    <col min="5130" max="5130" width="4.6640625" style="1" customWidth="1"/>
    <col min="5131" max="5131" width="23.6640625" style="1" customWidth="1"/>
    <col min="5132" max="5132" width="6.6640625" style="1" customWidth="1"/>
    <col min="5133" max="5137" width="4.5546875" style="1" customWidth="1"/>
    <col min="5138" max="5354" width="9.33203125" style="1"/>
    <col min="5355" max="5355" width="20.6640625" style="1" customWidth="1"/>
    <col min="5356" max="5356" width="4.6640625" style="1" customWidth="1"/>
    <col min="5357" max="5357" width="23.6640625" style="1" customWidth="1"/>
    <col min="5358" max="5358" width="6.5546875" style="1" customWidth="1"/>
    <col min="5359" max="5363" width="4.6640625" style="1" customWidth="1"/>
    <col min="5364" max="5364" width="8.5546875" style="1" customWidth="1"/>
    <col min="5365" max="5365" width="20.6640625" style="1" customWidth="1"/>
    <col min="5366" max="5366" width="4.6640625" style="1" customWidth="1"/>
    <col min="5367" max="5367" width="23.6640625" style="1" bestFit="1" customWidth="1"/>
    <col min="5368" max="5368" width="6.6640625" style="1" customWidth="1"/>
    <col min="5369" max="5373" width="4.6640625" style="1" customWidth="1"/>
    <col min="5374" max="5374" width="8.6640625" style="1" customWidth="1"/>
    <col min="5375" max="5375" width="20.6640625" style="1" customWidth="1"/>
    <col min="5376" max="5376" width="4.6640625" style="1" customWidth="1"/>
    <col min="5377" max="5377" width="24.6640625" style="1" customWidth="1"/>
    <col min="5378" max="5378" width="6.6640625" style="1" customWidth="1"/>
    <col min="5379" max="5383" width="4.6640625" style="1" customWidth="1"/>
    <col min="5384" max="5384" width="8.6640625" style="1" customWidth="1"/>
    <col min="5385" max="5385" width="20.6640625" style="1" customWidth="1"/>
    <col min="5386" max="5386" width="4.6640625" style="1" customWidth="1"/>
    <col min="5387" max="5387" width="23.6640625" style="1" customWidth="1"/>
    <col min="5388" max="5388" width="6.6640625" style="1" customWidth="1"/>
    <col min="5389" max="5393" width="4.5546875" style="1" customWidth="1"/>
    <col min="5394" max="5610" width="9.33203125" style="1"/>
    <col min="5611" max="5611" width="20.6640625" style="1" customWidth="1"/>
    <col min="5612" max="5612" width="4.6640625" style="1" customWidth="1"/>
    <col min="5613" max="5613" width="23.6640625" style="1" customWidth="1"/>
    <col min="5614" max="5614" width="6.5546875" style="1" customWidth="1"/>
    <col min="5615" max="5619" width="4.6640625" style="1" customWidth="1"/>
    <col min="5620" max="5620" width="8.5546875" style="1" customWidth="1"/>
    <col min="5621" max="5621" width="20.6640625" style="1" customWidth="1"/>
    <col min="5622" max="5622" width="4.6640625" style="1" customWidth="1"/>
    <col min="5623" max="5623" width="23.6640625" style="1" bestFit="1" customWidth="1"/>
    <col min="5624" max="5624" width="6.6640625" style="1" customWidth="1"/>
    <col min="5625" max="5629" width="4.6640625" style="1" customWidth="1"/>
    <col min="5630" max="5630" width="8.6640625" style="1" customWidth="1"/>
    <col min="5631" max="5631" width="20.6640625" style="1" customWidth="1"/>
    <col min="5632" max="5632" width="4.6640625" style="1" customWidth="1"/>
    <col min="5633" max="5633" width="24.6640625" style="1" customWidth="1"/>
    <col min="5634" max="5634" width="6.6640625" style="1" customWidth="1"/>
    <col min="5635" max="5639" width="4.6640625" style="1" customWidth="1"/>
    <col min="5640" max="5640" width="8.6640625" style="1" customWidth="1"/>
    <col min="5641" max="5641" width="20.6640625" style="1" customWidth="1"/>
    <col min="5642" max="5642" width="4.6640625" style="1" customWidth="1"/>
    <col min="5643" max="5643" width="23.6640625" style="1" customWidth="1"/>
    <col min="5644" max="5644" width="6.6640625" style="1" customWidth="1"/>
    <col min="5645" max="5649" width="4.5546875" style="1" customWidth="1"/>
    <col min="5650" max="5866" width="9.33203125" style="1"/>
    <col min="5867" max="5867" width="20.6640625" style="1" customWidth="1"/>
    <col min="5868" max="5868" width="4.6640625" style="1" customWidth="1"/>
    <col min="5869" max="5869" width="23.6640625" style="1" customWidth="1"/>
    <col min="5870" max="5870" width="6.5546875" style="1" customWidth="1"/>
    <col min="5871" max="5875" width="4.6640625" style="1" customWidth="1"/>
    <col min="5876" max="5876" width="8.5546875" style="1" customWidth="1"/>
    <col min="5877" max="5877" width="20.6640625" style="1" customWidth="1"/>
    <col min="5878" max="5878" width="4.6640625" style="1" customWidth="1"/>
    <col min="5879" max="5879" width="23.6640625" style="1" bestFit="1" customWidth="1"/>
    <col min="5880" max="5880" width="6.6640625" style="1" customWidth="1"/>
    <col min="5881" max="5885" width="4.6640625" style="1" customWidth="1"/>
    <col min="5886" max="5886" width="8.6640625" style="1" customWidth="1"/>
    <col min="5887" max="5887" width="20.6640625" style="1" customWidth="1"/>
    <col min="5888" max="5888" width="4.6640625" style="1" customWidth="1"/>
    <col min="5889" max="5889" width="24.6640625" style="1" customWidth="1"/>
    <col min="5890" max="5890" width="6.6640625" style="1" customWidth="1"/>
    <col min="5891" max="5895" width="4.6640625" style="1" customWidth="1"/>
    <col min="5896" max="5896" width="8.6640625" style="1" customWidth="1"/>
    <col min="5897" max="5897" width="20.6640625" style="1" customWidth="1"/>
    <col min="5898" max="5898" width="4.6640625" style="1" customWidth="1"/>
    <col min="5899" max="5899" width="23.6640625" style="1" customWidth="1"/>
    <col min="5900" max="5900" width="6.6640625" style="1" customWidth="1"/>
    <col min="5901" max="5905" width="4.5546875" style="1" customWidth="1"/>
    <col min="5906" max="6122" width="9.33203125" style="1"/>
    <col min="6123" max="6123" width="20.6640625" style="1" customWidth="1"/>
    <col min="6124" max="6124" width="4.6640625" style="1" customWidth="1"/>
    <col min="6125" max="6125" width="23.6640625" style="1" customWidth="1"/>
    <col min="6126" max="6126" width="6.5546875" style="1" customWidth="1"/>
    <col min="6127" max="6131" width="4.6640625" style="1" customWidth="1"/>
    <col min="6132" max="6132" width="8.5546875" style="1" customWidth="1"/>
    <col min="6133" max="6133" width="20.6640625" style="1" customWidth="1"/>
    <col min="6134" max="6134" width="4.6640625" style="1" customWidth="1"/>
    <col min="6135" max="6135" width="23.6640625" style="1" bestFit="1" customWidth="1"/>
    <col min="6136" max="6136" width="6.6640625" style="1" customWidth="1"/>
    <col min="6137" max="6141" width="4.6640625" style="1" customWidth="1"/>
    <col min="6142" max="6142" width="8.6640625" style="1" customWidth="1"/>
    <col min="6143" max="6143" width="20.6640625" style="1" customWidth="1"/>
    <col min="6144" max="6144" width="4.6640625" style="1" customWidth="1"/>
    <col min="6145" max="6145" width="24.6640625" style="1" customWidth="1"/>
    <col min="6146" max="6146" width="6.6640625" style="1" customWidth="1"/>
    <col min="6147" max="6151" width="4.6640625" style="1" customWidth="1"/>
    <col min="6152" max="6152" width="8.6640625" style="1" customWidth="1"/>
    <col min="6153" max="6153" width="20.6640625" style="1" customWidth="1"/>
    <col min="6154" max="6154" width="4.6640625" style="1" customWidth="1"/>
    <col min="6155" max="6155" width="23.6640625" style="1" customWidth="1"/>
    <col min="6156" max="6156" width="6.6640625" style="1" customWidth="1"/>
    <col min="6157" max="6161" width="4.5546875" style="1" customWidth="1"/>
    <col min="6162" max="6378" width="9.33203125" style="1"/>
    <col min="6379" max="6379" width="20.6640625" style="1" customWidth="1"/>
    <col min="6380" max="6380" width="4.6640625" style="1" customWidth="1"/>
    <col min="6381" max="6381" width="23.6640625" style="1" customWidth="1"/>
    <col min="6382" max="6382" width="6.5546875" style="1" customWidth="1"/>
    <col min="6383" max="6387" width="4.6640625" style="1" customWidth="1"/>
    <col min="6388" max="6388" width="8.5546875" style="1" customWidth="1"/>
    <col min="6389" max="6389" width="20.6640625" style="1" customWidth="1"/>
    <col min="6390" max="6390" width="4.6640625" style="1" customWidth="1"/>
    <col min="6391" max="6391" width="23.6640625" style="1" bestFit="1" customWidth="1"/>
    <col min="6392" max="6392" width="6.6640625" style="1" customWidth="1"/>
    <col min="6393" max="6397" width="4.6640625" style="1" customWidth="1"/>
    <col min="6398" max="6398" width="8.6640625" style="1" customWidth="1"/>
    <col min="6399" max="6399" width="20.6640625" style="1" customWidth="1"/>
    <col min="6400" max="6400" width="4.6640625" style="1" customWidth="1"/>
    <col min="6401" max="6401" width="24.6640625" style="1" customWidth="1"/>
    <col min="6402" max="6402" width="6.6640625" style="1" customWidth="1"/>
    <col min="6403" max="6407" width="4.6640625" style="1" customWidth="1"/>
    <col min="6408" max="6408" width="8.6640625" style="1" customWidth="1"/>
    <col min="6409" max="6409" width="20.6640625" style="1" customWidth="1"/>
    <col min="6410" max="6410" width="4.6640625" style="1" customWidth="1"/>
    <col min="6411" max="6411" width="23.6640625" style="1" customWidth="1"/>
    <col min="6412" max="6412" width="6.6640625" style="1" customWidth="1"/>
    <col min="6413" max="6417" width="4.5546875" style="1" customWidth="1"/>
    <col min="6418" max="6634" width="9.33203125" style="1"/>
    <col min="6635" max="6635" width="20.6640625" style="1" customWidth="1"/>
    <col min="6636" max="6636" width="4.6640625" style="1" customWidth="1"/>
    <col min="6637" max="6637" width="23.6640625" style="1" customWidth="1"/>
    <col min="6638" max="6638" width="6.5546875" style="1" customWidth="1"/>
    <col min="6639" max="6643" width="4.6640625" style="1" customWidth="1"/>
    <col min="6644" max="6644" width="8.5546875" style="1" customWidth="1"/>
    <col min="6645" max="6645" width="20.6640625" style="1" customWidth="1"/>
    <col min="6646" max="6646" width="4.6640625" style="1" customWidth="1"/>
    <col min="6647" max="6647" width="23.6640625" style="1" bestFit="1" customWidth="1"/>
    <col min="6648" max="6648" width="6.6640625" style="1" customWidth="1"/>
    <col min="6649" max="6653" width="4.6640625" style="1" customWidth="1"/>
    <col min="6654" max="6654" width="8.6640625" style="1" customWidth="1"/>
    <col min="6655" max="6655" width="20.6640625" style="1" customWidth="1"/>
    <col min="6656" max="6656" width="4.6640625" style="1" customWidth="1"/>
    <col min="6657" max="6657" width="24.6640625" style="1" customWidth="1"/>
    <col min="6658" max="6658" width="6.6640625" style="1" customWidth="1"/>
    <col min="6659" max="6663" width="4.6640625" style="1" customWidth="1"/>
    <col min="6664" max="6664" width="8.6640625" style="1" customWidth="1"/>
    <col min="6665" max="6665" width="20.6640625" style="1" customWidth="1"/>
    <col min="6666" max="6666" width="4.6640625" style="1" customWidth="1"/>
    <col min="6667" max="6667" width="23.6640625" style="1" customWidth="1"/>
    <col min="6668" max="6668" width="6.6640625" style="1" customWidth="1"/>
    <col min="6669" max="6673" width="4.5546875" style="1" customWidth="1"/>
    <col min="6674" max="6890" width="9.33203125" style="1"/>
    <col min="6891" max="6891" width="20.6640625" style="1" customWidth="1"/>
    <col min="6892" max="6892" width="4.6640625" style="1" customWidth="1"/>
    <col min="6893" max="6893" width="23.6640625" style="1" customWidth="1"/>
    <col min="6894" max="6894" width="6.5546875" style="1" customWidth="1"/>
    <col min="6895" max="6899" width="4.6640625" style="1" customWidth="1"/>
    <col min="6900" max="6900" width="8.5546875" style="1" customWidth="1"/>
    <col min="6901" max="6901" width="20.6640625" style="1" customWidth="1"/>
    <col min="6902" max="6902" width="4.6640625" style="1" customWidth="1"/>
    <col min="6903" max="6903" width="23.6640625" style="1" bestFit="1" customWidth="1"/>
    <col min="6904" max="6904" width="6.6640625" style="1" customWidth="1"/>
    <col min="6905" max="6909" width="4.6640625" style="1" customWidth="1"/>
    <col min="6910" max="6910" width="8.6640625" style="1" customWidth="1"/>
    <col min="6911" max="6911" width="20.6640625" style="1" customWidth="1"/>
    <col min="6912" max="6912" width="4.6640625" style="1" customWidth="1"/>
    <col min="6913" max="6913" width="24.6640625" style="1" customWidth="1"/>
    <col min="6914" max="6914" width="6.6640625" style="1" customWidth="1"/>
    <col min="6915" max="6919" width="4.6640625" style="1" customWidth="1"/>
    <col min="6920" max="6920" width="8.6640625" style="1" customWidth="1"/>
    <col min="6921" max="6921" width="20.6640625" style="1" customWidth="1"/>
    <col min="6922" max="6922" width="4.6640625" style="1" customWidth="1"/>
    <col min="6923" max="6923" width="23.6640625" style="1" customWidth="1"/>
    <col min="6924" max="6924" width="6.6640625" style="1" customWidth="1"/>
    <col min="6925" max="6929" width="4.5546875" style="1" customWidth="1"/>
    <col min="6930" max="7146" width="9.33203125" style="1"/>
    <col min="7147" max="7147" width="20.6640625" style="1" customWidth="1"/>
    <col min="7148" max="7148" width="4.6640625" style="1" customWidth="1"/>
    <col min="7149" max="7149" width="23.6640625" style="1" customWidth="1"/>
    <col min="7150" max="7150" width="6.5546875" style="1" customWidth="1"/>
    <col min="7151" max="7155" width="4.6640625" style="1" customWidth="1"/>
    <col min="7156" max="7156" width="8.5546875" style="1" customWidth="1"/>
    <col min="7157" max="7157" width="20.6640625" style="1" customWidth="1"/>
    <col min="7158" max="7158" width="4.6640625" style="1" customWidth="1"/>
    <col min="7159" max="7159" width="23.6640625" style="1" bestFit="1" customWidth="1"/>
    <col min="7160" max="7160" width="6.6640625" style="1" customWidth="1"/>
    <col min="7161" max="7165" width="4.6640625" style="1" customWidth="1"/>
    <col min="7166" max="7166" width="8.6640625" style="1" customWidth="1"/>
    <col min="7167" max="7167" width="20.6640625" style="1" customWidth="1"/>
    <col min="7168" max="7168" width="4.6640625" style="1" customWidth="1"/>
    <col min="7169" max="7169" width="24.6640625" style="1" customWidth="1"/>
    <col min="7170" max="7170" width="6.6640625" style="1" customWidth="1"/>
    <col min="7171" max="7175" width="4.6640625" style="1" customWidth="1"/>
    <col min="7176" max="7176" width="8.6640625" style="1" customWidth="1"/>
    <col min="7177" max="7177" width="20.6640625" style="1" customWidth="1"/>
    <col min="7178" max="7178" width="4.6640625" style="1" customWidth="1"/>
    <col min="7179" max="7179" width="23.6640625" style="1" customWidth="1"/>
    <col min="7180" max="7180" width="6.6640625" style="1" customWidth="1"/>
    <col min="7181" max="7185" width="4.5546875" style="1" customWidth="1"/>
    <col min="7186" max="7402" width="9.33203125" style="1"/>
    <col min="7403" max="7403" width="20.6640625" style="1" customWidth="1"/>
    <col min="7404" max="7404" width="4.6640625" style="1" customWidth="1"/>
    <col min="7405" max="7405" width="23.6640625" style="1" customWidth="1"/>
    <col min="7406" max="7406" width="6.5546875" style="1" customWidth="1"/>
    <col min="7407" max="7411" width="4.6640625" style="1" customWidth="1"/>
    <col min="7412" max="7412" width="8.5546875" style="1" customWidth="1"/>
    <col min="7413" max="7413" width="20.6640625" style="1" customWidth="1"/>
    <col min="7414" max="7414" width="4.6640625" style="1" customWidth="1"/>
    <col min="7415" max="7415" width="23.6640625" style="1" bestFit="1" customWidth="1"/>
    <col min="7416" max="7416" width="6.6640625" style="1" customWidth="1"/>
    <col min="7417" max="7421" width="4.6640625" style="1" customWidth="1"/>
    <col min="7422" max="7422" width="8.6640625" style="1" customWidth="1"/>
    <col min="7423" max="7423" width="20.6640625" style="1" customWidth="1"/>
    <col min="7424" max="7424" width="4.6640625" style="1" customWidth="1"/>
    <col min="7425" max="7425" width="24.6640625" style="1" customWidth="1"/>
    <col min="7426" max="7426" width="6.6640625" style="1" customWidth="1"/>
    <col min="7427" max="7431" width="4.6640625" style="1" customWidth="1"/>
    <col min="7432" max="7432" width="8.6640625" style="1" customWidth="1"/>
    <col min="7433" max="7433" width="20.6640625" style="1" customWidth="1"/>
    <col min="7434" max="7434" width="4.6640625" style="1" customWidth="1"/>
    <col min="7435" max="7435" width="23.6640625" style="1" customWidth="1"/>
    <col min="7436" max="7436" width="6.6640625" style="1" customWidth="1"/>
    <col min="7437" max="7441" width="4.5546875" style="1" customWidth="1"/>
    <col min="7442" max="7658" width="9.33203125" style="1"/>
    <col min="7659" max="7659" width="20.6640625" style="1" customWidth="1"/>
    <col min="7660" max="7660" width="4.6640625" style="1" customWidth="1"/>
    <col min="7661" max="7661" width="23.6640625" style="1" customWidth="1"/>
    <col min="7662" max="7662" width="6.5546875" style="1" customWidth="1"/>
    <col min="7663" max="7667" width="4.6640625" style="1" customWidth="1"/>
    <col min="7668" max="7668" width="8.5546875" style="1" customWidth="1"/>
    <col min="7669" max="7669" width="20.6640625" style="1" customWidth="1"/>
    <col min="7670" max="7670" width="4.6640625" style="1" customWidth="1"/>
    <col min="7671" max="7671" width="23.6640625" style="1" bestFit="1" customWidth="1"/>
    <col min="7672" max="7672" width="6.6640625" style="1" customWidth="1"/>
    <col min="7673" max="7677" width="4.6640625" style="1" customWidth="1"/>
    <col min="7678" max="7678" width="8.6640625" style="1" customWidth="1"/>
    <col min="7679" max="7679" width="20.6640625" style="1" customWidth="1"/>
    <col min="7680" max="7680" width="4.6640625" style="1" customWidth="1"/>
    <col min="7681" max="7681" width="24.6640625" style="1" customWidth="1"/>
    <col min="7682" max="7682" width="6.6640625" style="1" customWidth="1"/>
    <col min="7683" max="7687" width="4.6640625" style="1" customWidth="1"/>
    <col min="7688" max="7688" width="8.6640625" style="1" customWidth="1"/>
    <col min="7689" max="7689" width="20.6640625" style="1" customWidth="1"/>
    <col min="7690" max="7690" width="4.6640625" style="1" customWidth="1"/>
    <col min="7691" max="7691" width="23.6640625" style="1" customWidth="1"/>
    <col min="7692" max="7692" width="6.6640625" style="1" customWidth="1"/>
    <col min="7693" max="7697" width="4.5546875" style="1" customWidth="1"/>
    <col min="7698" max="7914" width="9.33203125" style="1"/>
    <col min="7915" max="7915" width="20.6640625" style="1" customWidth="1"/>
    <col min="7916" max="7916" width="4.6640625" style="1" customWidth="1"/>
    <col min="7917" max="7917" width="23.6640625" style="1" customWidth="1"/>
    <col min="7918" max="7918" width="6.5546875" style="1" customWidth="1"/>
    <col min="7919" max="7923" width="4.6640625" style="1" customWidth="1"/>
    <col min="7924" max="7924" width="8.5546875" style="1" customWidth="1"/>
    <col min="7925" max="7925" width="20.6640625" style="1" customWidth="1"/>
    <col min="7926" max="7926" width="4.6640625" style="1" customWidth="1"/>
    <col min="7927" max="7927" width="23.6640625" style="1" bestFit="1" customWidth="1"/>
    <col min="7928" max="7928" width="6.6640625" style="1" customWidth="1"/>
    <col min="7929" max="7933" width="4.6640625" style="1" customWidth="1"/>
    <col min="7934" max="7934" width="8.6640625" style="1" customWidth="1"/>
    <col min="7935" max="7935" width="20.6640625" style="1" customWidth="1"/>
    <col min="7936" max="7936" width="4.6640625" style="1" customWidth="1"/>
    <col min="7937" max="7937" width="24.6640625" style="1" customWidth="1"/>
    <col min="7938" max="7938" width="6.6640625" style="1" customWidth="1"/>
    <col min="7939" max="7943" width="4.6640625" style="1" customWidth="1"/>
    <col min="7944" max="7944" width="8.6640625" style="1" customWidth="1"/>
    <col min="7945" max="7945" width="20.6640625" style="1" customWidth="1"/>
    <col min="7946" max="7946" width="4.6640625" style="1" customWidth="1"/>
    <col min="7947" max="7947" width="23.6640625" style="1" customWidth="1"/>
    <col min="7948" max="7948" width="6.6640625" style="1" customWidth="1"/>
    <col min="7949" max="7953" width="4.5546875" style="1" customWidth="1"/>
    <col min="7954" max="8170" width="9.33203125" style="1"/>
    <col min="8171" max="8171" width="20.6640625" style="1" customWidth="1"/>
    <col min="8172" max="8172" width="4.6640625" style="1" customWidth="1"/>
    <col min="8173" max="8173" width="23.6640625" style="1" customWidth="1"/>
    <col min="8174" max="8174" width="6.5546875" style="1" customWidth="1"/>
    <col min="8175" max="8179" width="4.6640625" style="1" customWidth="1"/>
    <col min="8180" max="8180" width="8.5546875" style="1" customWidth="1"/>
    <col min="8181" max="8181" width="20.6640625" style="1" customWidth="1"/>
    <col min="8182" max="8182" width="4.6640625" style="1" customWidth="1"/>
    <col min="8183" max="8183" width="23.6640625" style="1" bestFit="1" customWidth="1"/>
    <col min="8184" max="8184" width="6.6640625" style="1" customWidth="1"/>
    <col min="8185" max="8189" width="4.6640625" style="1" customWidth="1"/>
    <col min="8190" max="8190" width="8.6640625" style="1" customWidth="1"/>
    <col min="8191" max="8191" width="20.6640625" style="1" customWidth="1"/>
    <col min="8192" max="8192" width="4.6640625" style="1" customWidth="1"/>
    <col min="8193" max="8193" width="24.6640625" style="1" customWidth="1"/>
    <col min="8194" max="8194" width="6.6640625" style="1" customWidth="1"/>
    <col min="8195" max="8199" width="4.6640625" style="1" customWidth="1"/>
    <col min="8200" max="8200" width="8.6640625" style="1" customWidth="1"/>
    <col min="8201" max="8201" width="20.6640625" style="1" customWidth="1"/>
    <col min="8202" max="8202" width="4.6640625" style="1" customWidth="1"/>
    <col min="8203" max="8203" width="23.6640625" style="1" customWidth="1"/>
    <col min="8204" max="8204" width="6.6640625" style="1" customWidth="1"/>
    <col min="8205" max="8209" width="4.5546875" style="1" customWidth="1"/>
    <col min="8210" max="8426" width="9.33203125" style="1"/>
    <col min="8427" max="8427" width="20.6640625" style="1" customWidth="1"/>
    <col min="8428" max="8428" width="4.6640625" style="1" customWidth="1"/>
    <col min="8429" max="8429" width="23.6640625" style="1" customWidth="1"/>
    <col min="8430" max="8430" width="6.5546875" style="1" customWidth="1"/>
    <col min="8431" max="8435" width="4.6640625" style="1" customWidth="1"/>
    <col min="8436" max="8436" width="8.5546875" style="1" customWidth="1"/>
    <col min="8437" max="8437" width="20.6640625" style="1" customWidth="1"/>
    <col min="8438" max="8438" width="4.6640625" style="1" customWidth="1"/>
    <col min="8439" max="8439" width="23.6640625" style="1" bestFit="1" customWidth="1"/>
    <col min="8440" max="8440" width="6.6640625" style="1" customWidth="1"/>
    <col min="8441" max="8445" width="4.6640625" style="1" customWidth="1"/>
    <col min="8446" max="8446" width="8.6640625" style="1" customWidth="1"/>
    <col min="8447" max="8447" width="20.6640625" style="1" customWidth="1"/>
    <col min="8448" max="8448" width="4.6640625" style="1" customWidth="1"/>
    <col min="8449" max="8449" width="24.6640625" style="1" customWidth="1"/>
    <col min="8450" max="8450" width="6.6640625" style="1" customWidth="1"/>
    <col min="8451" max="8455" width="4.6640625" style="1" customWidth="1"/>
    <col min="8456" max="8456" width="8.6640625" style="1" customWidth="1"/>
    <col min="8457" max="8457" width="20.6640625" style="1" customWidth="1"/>
    <col min="8458" max="8458" width="4.6640625" style="1" customWidth="1"/>
    <col min="8459" max="8459" width="23.6640625" style="1" customWidth="1"/>
    <col min="8460" max="8460" width="6.6640625" style="1" customWidth="1"/>
    <col min="8461" max="8465" width="4.5546875" style="1" customWidth="1"/>
    <col min="8466" max="8682" width="9.33203125" style="1"/>
    <col min="8683" max="8683" width="20.6640625" style="1" customWidth="1"/>
    <col min="8684" max="8684" width="4.6640625" style="1" customWidth="1"/>
    <col min="8685" max="8685" width="23.6640625" style="1" customWidth="1"/>
    <col min="8686" max="8686" width="6.5546875" style="1" customWidth="1"/>
    <col min="8687" max="8691" width="4.6640625" style="1" customWidth="1"/>
    <col min="8692" max="8692" width="8.5546875" style="1" customWidth="1"/>
    <col min="8693" max="8693" width="20.6640625" style="1" customWidth="1"/>
    <col min="8694" max="8694" width="4.6640625" style="1" customWidth="1"/>
    <col min="8695" max="8695" width="23.6640625" style="1" bestFit="1" customWidth="1"/>
    <col min="8696" max="8696" width="6.6640625" style="1" customWidth="1"/>
    <col min="8697" max="8701" width="4.6640625" style="1" customWidth="1"/>
    <col min="8702" max="8702" width="8.6640625" style="1" customWidth="1"/>
    <col min="8703" max="8703" width="20.6640625" style="1" customWidth="1"/>
    <col min="8704" max="8704" width="4.6640625" style="1" customWidth="1"/>
    <col min="8705" max="8705" width="24.6640625" style="1" customWidth="1"/>
    <col min="8706" max="8706" width="6.6640625" style="1" customWidth="1"/>
    <col min="8707" max="8711" width="4.6640625" style="1" customWidth="1"/>
    <col min="8712" max="8712" width="8.6640625" style="1" customWidth="1"/>
    <col min="8713" max="8713" width="20.6640625" style="1" customWidth="1"/>
    <col min="8714" max="8714" width="4.6640625" style="1" customWidth="1"/>
    <col min="8715" max="8715" width="23.6640625" style="1" customWidth="1"/>
    <col min="8716" max="8716" width="6.6640625" style="1" customWidth="1"/>
    <col min="8717" max="8721" width="4.5546875" style="1" customWidth="1"/>
    <col min="8722" max="8938" width="9.33203125" style="1"/>
    <col min="8939" max="8939" width="20.6640625" style="1" customWidth="1"/>
    <col min="8940" max="8940" width="4.6640625" style="1" customWidth="1"/>
    <col min="8941" max="8941" width="23.6640625" style="1" customWidth="1"/>
    <col min="8942" max="8942" width="6.5546875" style="1" customWidth="1"/>
    <col min="8943" max="8947" width="4.6640625" style="1" customWidth="1"/>
    <col min="8948" max="8948" width="8.5546875" style="1" customWidth="1"/>
    <col min="8949" max="8949" width="20.6640625" style="1" customWidth="1"/>
    <col min="8950" max="8950" width="4.6640625" style="1" customWidth="1"/>
    <col min="8951" max="8951" width="23.6640625" style="1" bestFit="1" customWidth="1"/>
    <col min="8952" max="8952" width="6.6640625" style="1" customWidth="1"/>
    <col min="8953" max="8957" width="4.6640625" style="1" customWidth="1"/>
    <col min="8958" max="8958" width="8.6640625" style="1" customWidth="1"/>
    <col min="8959" max="8959" width="20.6640625" style="1" customWidth="1"/>
    <col min="8960" max="8960" width="4.6640625" style="1" customWidth="1"/>
    <col min="8961" max="8961" width="24.6640625" style="1" customWidth="1"/>
    <col min="8962" max="8962" width="6.6640625" style="1" customWidth="1"/>
    <col min="8963" max="8967" width="4.6640625" style="1" customWidth="1"/>
    <col min="8968" max="8968" width="8.6640625" style="1" customWidth="1"/>
    <col min="8969" max="8969" width="20.6640625" style="1" customWidth="1"/>
    <col min="8970" max="8970" width="4.6640625" style="1" customWidth="1"/>
    <col min="8971" max="8971" width="23.6640625" style="1" customWidth="1"/>
    <col min="8972" max="8972" width="6.6640625" style="1" customWidth="1"/>
    <col min="8973" max="8977" width="4.5546875" style="1" customWidth="1"/>
    <col min="8978" max="9194" width="9.33203125" style="1"/>
    <col min="9195" max="9195" width="20.6640625" style="1" customWidth="1"/>
    <col min="9196" max="9196" width="4.6640625" style="1" customWidth="1"/>
    <col min="9197" max="9197" width="23.6640625" style="1" customWidth="1"/>
    <col min="9198" max="9198" width="6.5546875" style="1" customWidth="1"/>
    <col min="9199" max="9203" width="4.6640625" style="1" customWidth="1"/>
    <col min="9204" max="9204" width="8.5546875" style="1" customWidth="1"/>
    <col min="9205" max="9205" width="20.6640625" style="1" customWidth="1"/>
    <col min="9206" max="9206" width="4.6640625" style="1" customWidth="1"/>
    <col min="9207" max="9207" width="23.6640625" style="1" bestFit="1" customWidth="1"/>
    <col min="9208" max="9208" width="6.6640625" style="1" customWidth="1"/>
    <col min="9209" max="9213" width="4.6640625" style="1" customWidth="1"/>
    <col min="9214" max="9214" width="8.6640625" style="1" customWidth="1"/>
    <col min="9215" max="9215" width="20.6640625" style="1" customWidth="1"/>
    <col min="9216" max="9216" width="4.6640625" style="1" customWidth="1"/>
    <col min="9217" max="9217" width="24.6640625" style="1" customWidth="1"/>
    <col min="9218" max="9218" width="6.6640625" style="1" customWidth="1"/>
    <col min="9219" max="9223" width="4.6640625" style="1" customWidth="1"/>
    <col min="9224" max="9224" width="8.6640625" style="1" customWidth="1"/>
    <col min="9225" max="9225" width="20.6640625" style="1" customWidth="1"/>
    <col min="9226" max="9226" width="4.6640625" style="1" customWidth="1"/>
    <col min="9227" max="9227" width="23.6640625" style="1" customWidth="1"/>
    <col min="9228" max="9228" width="6.6640625" style="1" customWidth="1"/>
    <col min="9229" max="9233" width="4.5546875" style="1" customWidth="1"/>
    <col min="9234" max="9450" width="9.33203125" style="1"/>
    <col min="9451" max="9451" width="20.6640625" style="1" customWidth="1"/>
    <col min="9452" max="9452" width="4.6640625" style="1" customWidth="1"/>
    <col min="9453" max="9453" width="23.6640625" style="1" customWidth="1"/>
    <col min="9454" max="9454" width="6.5546875" style="1" customWidth="1"/>
    <col min="9455" max="9459" width="4.6640625" style="1" customWidth="1"/>
    <col min="9460" max="9460" width="8.5546875" style="1" customWidth="1"/>
    <col min="9461" max="9461" width="20.6640625" style="1" customWidth="1"/>
    <col min="9462" max="9462" width="4.6640625" style="1" customWidth="1"/>
    <col min="9463" max="9463" width="23.6640625" style="1" bestFit="1" customWidth="1"/>
    <col min="9464" max="9464" width="6.6640625" style="1" customWidth="1"/>
    <col min="9465" max="9469" width="4.6640625" style="1" customWidth="1"/>
    <col min="9470" max="9470" width="8.6640625" style="1" customWidth="1"/>
    <col min="9471" max="9471" width="20.6640625" style="1" customWidth="1"/>
    <col min="9472" max="9472" width="4.6640625" style="1" customWidth="1"/>
    <col min="9473" max="9473" width="24.6640625" style="1" customWidth="1"/>
    <col min="9474" max="9474" width="6.6640625" style="1" customWidth="1"/>
    <col min="9475" max="9479" width="4.6640625" style="1" customWidth="1"/>
    <col min="9480" max="9480" width="8.6640625" style="1" customWidth="1"/>
    <col min="9481" max="9481" width="20.6640625" style="1" customWidth="1"/>
    <col min="9482" max="9482" width="4.6640625" style="1" customWidth="1"/>
    <col min="9483" max="9483" width="23.6640625" style="1" customWidth="1"/>
    <col min="9484" max="9484" width="6.6640625" style="1" customWidth="1"/>
    <col min="9485" max="9489" width="4.5546875" style="1" customWidth="1"/>
    <col min="9490" max="9706" width="9.33203125" style="1"/>
    <col min="9707" max="9707" width="20.6640625" style="1" customWidth="1"/>
    <col min="9708" max="9708" width="4.6640625" style="1" customWidth="1"/>
    <col min="9709" max="9709" width="23.6640625" style="1" customWidth="1"/>
    <col min="9710" max="9710" width="6.5546875" style="1" customWidth="1"/>
    <col min="9711" max="9715" width="4.6640625" style="1" customWidth="1"/>
    <col min="9716" max="9716" width="8.5546875" style="1" customWidth="1"/>
    <col min="9717" max="9717" width="20.6640625" style="1" customWidth="1"/>
    <col min="9718" max="9718" width="4.6640625" style="1" customWidth="1"/>
    <col min="9719" max="9719" width="23.6640625" style="1" bestFit="1" customWidth="1"/>
    <col min="9720" max="9720" width="6.6640625" style="1" customWidth="1"/>
    <col min="9721" max="9725" width="4.6640625" style="1" customWidth="1"/>
    <col min="9726" max="9726" width="8.6640625" style="1" customWidth="1"/>
    <col min="9727" max="9727" width="20.6640625" style="1" customWidth="1"/>
    <col min="9728" max="9728" width="4.6640625" style="1" customWidth="1"/>
    <col min="9729" max="9729" width="24.6640625" style="1" customWidth="1"/>
    <col min="9730" max="9730" width="6.6640625" style="1" customWidth="1"/>
    <col min="9731" max="9735" width="4.6640625" style="1" customWidth="1"/>
    <col min="9736" max="9736" width="8.6640625" style="1" customWidth="1"/>
    <col min="9737" max="9737" width="20.6640625" style="1" customWidth="1"/>
    <col min="9738" max="9738" width="4.6640625" style="1" customWidth="1"/>
    <col min="9739" max="9739" width="23.6640625" style="1" customWidth="1"/>
    <col min="9740" max="9740" width="6.6640625" style="1" customWidth="1"/>
    <col min="9741" max="9745" width="4.5546875" style="1" customWidth="1"/>
    <col min="9746" max="9962" width="9.33203125" style="1"/>
    <col min="9963" max="9963" width="20.6640625" style="1" customWidth="1"/>
    <col min="9964" max="9964" width="4.6640625" style="1" customWidth="1"/>
    <col min="9965" max="9965" width="23.6640625" style="1" customWidth="1"/>
    <col min="9966" max="9966" width="6.5546875" style="1" customWidth="1"/>
    <col min="9967" max="9971" width="4.6640625" style="1" customWidth="1"/>
    <col min="9972" max="9972" width="8.5546875" style="1" customWidth="1"/>
    <col min="9973" max="9973" width="20.6640625" style="1" customWidth="1"/>
    <col min="9974" max="9974" width="4.6640625" style="1" customWidth="1"/>
    <col min="9975" max="9975" width="23.6640625" style="1" bestFit="1" customWidth="1"/>
    <col min="9976" max="9976" width="6.6640625" style="1" customWidth="1"/>
    <col min="9977" max="9981" width="4.6640625" style="1" customWidth="1"/>
    <col min="9982" max="9982" width="8.6640625" style="1" customWidth="1"/>
    <col min="9983" max="9983" width="20.6640625" style="1" customWidth="1"/>
    <col min="9984" max="9984" width="4.6640625" style="1" customWidth="1"/>
    <col min="9985" max="9985" width="24.6640625" style="1" customWidth="1"/>
    <col min="9986" max="9986" width="6.6640625" style="1" customWidth="1"/>
    <col min="9987" max="9991" width="4.6640625" style="1" customWidth="1"/>
    <col min="9992" max="9992" width="8.6640625" style="1" customWidth="1"/>
    <col min="9993" max="9993" width="20.6640625" style="1" customWidth="1"/>
    <col min="9994" max="9994" width="4.6640625" style="1" customWidth="1"/>
    <col min="9995" max="9995" width="23.6640625" style="1" customWidth="1"/>
    <col min="9996" max="9996" width="6.6640625" style="1" customWidth="1"/>
    <col min="9997" max="10001" width="4.5546875" style="1" customWidth="1"/>
    <col min="10002" max="10218" width="9.33203125" style="1"/>
    <col min="10219" max="10219" width="20.6640625" style="1" customWidth="1"/>
    <col min="10220" max="10220" width="4.6640625" style="1" customWidth="1"/>
    <col min="10221" max="10221" width="23.6640625" style="1" customWidth="1"/>
    <col min="10222" max="10222" width="6.5546875" style="1" customWidth="1"/>
    <col min="10223" max="10227" width="4.6640625" style="1" customWidth="1"/>
    <col min="10228" max="10228" width="8.5546875" style="1" customWidth="1"/>
    <col min="10229" max="10229" width="20.6640625" style="1" customWidth="1"/>
    <col min="10230" max="10230" width="4.6640625" style="1" customWidth="1"/>
    <col min="10231" max="10231" width="23.6640625" style="1" bestFit="1" customWidth="1"/>
    <col min="10232" max="10232" width="6.6640625" style="1" customWidth="1"/>
    <col min="10233" max="10237" width="4.6640625" style="1" customWidth="1"/>
    <col min="10238" max="10238" width="8.6640625" style="1" customWidth="1"/>
    <col min="10239" max="10239" width="20.6640625" style="1" customWidth="1"/>
    <col min="10240" max="10240" width="4.6640625" style="1" customWidth="1"/>
    <col min="10241" max="10241" width="24.6640625" style="1" customWidth="1"/>
    <col min="10242" max="10242" width="6.6640625" style="1" customWidth="1"/>
    <col min="10243" max="10247" width="4.6640625" style="1" customWidth="1"/>
    <col min="10248" max="10248" width="8.6640625" style="1" customWidth="1"/>
    <col min="10249" max="10249" width="20.6640625" style="1" customWidth="1"/>
    <col min="10250" max="10250" width="4.6640625" style="1" customWidth="1"/>
    <col min="10251" max="10251" width="23.6640625" style="1" customWidth="1"/>
    <col min="10252" max="10252" width="6.6640625" style="1" customWidth="1"/>
    <col min="10253" max="10257" width="4.5546875" style="1" customWidth="1"/>
    <col min="10258" max="10474" width="9.33203125" style="1"/>
    <col min="10475" max="10475" width="20.6640625" style="1" customWidth="1"/>
    <col min="10476" max="10476" width="4.6640625" style="1" customWidth="1"/>
    <col min="10477" max="10477" width="23.6640625" style="1" customWidth="1"/>
    <col min="10478" max="10478" width="6.5546875" style="1" customWidth="1"/>
    <col min="10479" max="10483" width="4.6640625" style="1" customWidth="1"/>
    <col min="10484" max="10484" width="8.5546875" style="1" customWidth="1"/>
    <col min="10485" max="10485" width="20.6640625" style="1" customWidth="1"/>
    <col min="10486" max="10486" width="4.6640625" style="1" customWidth="1"/>
    <col min="10487" max="10487" width="23.6640625" style="1" bestFit="1" customWidth="1"/>
    <col min="10488" max="10488" width="6.6640625" style="1" customWidth="1"/>
    <col min="10489" max="10493" width="4.6640625" style="1" customWidth="1"/>
    <col min="10494" max="10494" width="8.6640625" style="1" customWidth="1"/>
    <col min="10495" max="10495" width="20.6640625" style="1" customWidth="1"/>
    <col min="10496" max="10496" width="4.6640625" style="1" customWidth="1"/>
    <col min="10497" max="10497" width="24.6640625" style="1" customWidth="1"/>
    <col min="10498" max="10498" width="6.6640625" style="1" customWidth="1"/>
    <col min="10499" max="10503" width="4.6640625" style="1" customWidth="1"/>
    <col min="10504" max="10504" width="8.6640625" style="1" customWidth="1"/>
    <col min="10505" max="10505" width="20.6640625" style="1" customWidth="1"/>
    <col min="10506" max="10506" width="4.6640625" style="1" customWidth="1"/>
    <col min="10507" max="10507" width="23.6640625" style="1" customWidth="1"/>
    <col min="10508" max="10508" width="6.6640625" style="1" customWidth="1"/>
    <col min="10509" max="10513" width="4.5546875" style="1" customWidth="1"/>
    <col min="10514" max="10730" width="9.33203125" style="1"/>
    <col min="10731" max="10731" width="20.6640625" style="1" customWidth="1"/>
    <col min="10732" max="10732" width="4.6640625" style="1" customWidth="1"/>
    <col min="10733" max="10733" width="23.6640625" style="1" customWidth="1"/>
    <col min="10734" max="10734" width="6.5546875" style="1" customWidth="1"/>
    <col min="10735" max="10739" width="4.6640625" style="1" customWidth="1"/>
    <col min="10740" max="10740" width="8.5546875" style="1" customWidth="1"/>
    <col min="10741" max="10741" width="20.6640625" style="1" customWidth="1"/>
    <col min="10742" max="10742" width="4.6640625" style="1" customWidth="1"/>
    <col min="10743" max="10743" width="23.6640625" style="1" bestFit="1" customWidth="1"/>
    <col min="10744" max="10744" width="6.6640625" style="1" customWidth="1"/>
    <col min="10745" max="10749" width="4.6640625" style="1" customWidth="1"/>
    <col min="10750" max="10750" width="8.6640625" style="1" customWidth="1"/>
    <col min="10751" max="10751" width="20.6640625" style="1" customWidth="1"/>
    <col min="10752" max="10752" width="4.6640625" style="1" customWidth="1"/>
    <col min="10753" max="10753" width="24.6640625" style="1" customWidth="1"/>
    <col min="10754" max="10754" width="6.6640625" style="1" customWidth="1"/>
    <col min="10755" max="10759" width="4.6640625" style="1" customWidth="1"/>
    <col min="10760" max="10760" width="8.6640625" style="1" customWidth="1"/>
    <col min="10761" max="10761" width="20.6640625" style="1" customWidth="1"/>
    <col min="10762" max="10762" width="4.6640625" style="1" customWidth="1"/>
    <col min="10763" max="10763" width="23.6640625" style="1" customWidth="1"/>
    <col min="10764" max="10764" width="6.6640625" style="1" customWidth="1"/>
    <col min="10765" max="10769" width="4.5546875" style="1" customWidth="1"/>
    <col min="10770" max="10986" width="9.33203125" style="1"/>
    <col min="10987" max="10987" width="20.6640625" style="1" customWidth="1"/>
    <col min="10988" max="10988" width="4.6640625" style="1" customWidth="1"/>
    <col min="10989" max="10989" width="23.6640625" style="1" customWidth="1"/>
    <col min="10990" max="10990" width="6.5546875" style="1" customWidth="1"/>
    <col min="10991" max="10995" width="4.6640625" style="1" customWidth="1"/>
    <col min="10996" max="10996" width="8.5546875" style="1" customWidth="1"/>
    <col min="10997" max="10997" width="20.6640625" style="1" customWidth="1"/>
    <col min="10998" max="10998" width="4.6640625" style="1" customWidth="1"/>
    <col min="10999" max="10999" width="23.6640625" style="1" bestFit="1" customWidth="1"/>
    <col min="11000" max="11000" width="6.6640625" style="1" customWidth="1"/>
    <col min="11001" max="11005" width="4.6640625" style="1" customWidth="1"/>
    <col min="11006" max="11006" width="8.6640625" style="1" customWidth="1"/>
    <col min="11007" max="11007" width="20.6640625" style="1" customWidth="1"/>
    <col min="11008" max="11008" width="4.6640625" style="1" customWidth="1"/>
    <col min="11009" max="11009" width="24.6640625" style="1" customWidth="1"/>
    <col min="11010" max="11010" width="6.6640625" style="1" customWidth="1"/>
    <col min="11011" max="11015" width="4.6640625" style="1" customWidth="1"/>
    <col min="11016" max="11016" width="8.6640625" style="1" customWidth="1"/>
    <col min="11017" max="11017" width="20.6640625" style="1" customWidth="1"/>
    <col min="11018" max="11018" width="4.6640625" style="1" customWidth="1"/>
    <col min="11019" max="11019" width="23.6640625" style="1" customWidth="1"/>
    <col min="11020" max="11020" width="6.6640625" style="1" customWidth="1"/>
    <col min="11021" max="11025" width="4.5546875" style="1" customWidth="1"/>
    <col min="11026" max="11242" width="9.33203125" style="1"/>
    <col min="11243" max="11243" width="20.6640625" style="1" customWidth="1"/>
    <col min="11244" max="11244" width="4.6640625" style="1" customWidth="1"/>
    <col min="11245" max="11245" width="23.6640625" style="1" customWidth="1"/>
    <col min="11246" max="11246" width="6.5546875" style="1" customWidth="1"/>
    <col min="11247" max="11251" width="4.6640625" style="1" customWidth="1"/>
    <col min="11252" max="11252" width="8.5546875" style="1" customWidth="1"/>
    <col min="11253" max="11253" width="20.6640625" style="1" customWidth="1"/>
    <col min="11254" max="11254" width="4.6640625" style="1" customWidth="1"/>
    <col min="11255" max="11255" width="23.6640625" style="1" bestFit="1" customWidth="1"/>
    <col min="11256" max="11256" width="6.6640625" style="1" customWidth="1"/>
    <col min="11257" max="11261" width="4.6640625" style="1" customWidth="1"/>
    <col min="11262" max="11262" width="8.6640625" style="1" customWidth="1"/>
    <col min="11263" max="11263" width="20.6640625" style="1" customWidth="1"/>
    <col min="11264" max="11264" width="4.6640625" style="1" customWidth="1"/>
    <col min="11265" max="11265" width="24.6640625" style="1" customWidth="1"/>
    <col min="11266" max="11266" width="6.6640625" style="1" customWidth="1"/>
    <col min="11267" max="11271" width="4.6640625" style="1" customWidth="1"/>
    <col min="11272" max="11272" width="8.6640625" style="1" customWidth="1"/>
    <col min="11273" max="11273" width="20.6640625" style="1" customWidth="1"/>
    <col min="11274" max="11274" width="4.6640625" style="1" customWidth="1"/>
    <col min="11275" max="11275" width="23.6640625" style="1" customWidth="1"/>
    <col min="11276" max="11276" width="6.6640625" style="1" customWidth="1"/>
    <col min="11277" max="11281" width="4.5546875" style="1" customWidth="1"/>
    <col min="11282" max="11498" width="9.33203125" style="1"/>
    <col min="11499" max="11499" width="20.6640625" style="1" customWidth="1"/>
    <col min="11500" max="11500" width="4.6640625" style="1" customWidth="1"/>
    <col min="11501" max="11501" width="23.6640625" style="1" customWidth="1"/>
    <col min="11502" max="11502" width="6.5546875" style="1" customWidth="1"/>
    <col min="11503" max="11507" width="4.6640625" style="1" customWidth="1"/>
    <col min="11508" max="11508" width="8.5546875" style="1" customWidth="1"/>
    <col min="11509" max="11509" width="20.6640625" style="1" customWidth="1"/>
    <col min="11510" max="11510" width="4.6640625" style="1" customWidth="1"/>
    <col min="11511" max="11511" width="23.6640625" style="1" bestFit="1" customWidth="1"/>
    <col min="11512" max="11512" width="6.6640625" style="1" customWidth="1"/>
    <col min="11513" max="11517" width="4.6640625" style="1" customWidth="1"/>
    <col min="11518" max="11518" width="8.6640625" style="1" customWidth="1"/>
    <col min="11519" max="11519" width="20.6640625" style="1" customWidth="1"/>
    <col min="11520" max="11520" width="4.6640625" style="1" customWidth="1"/>
    <col min="11521" max="11521" width="24.6640625" style="1" customWidth="1"/>
    <col min="11522" max="11522" width="6.6640625" style="1" customWidth="1"/>
    <col min="11523" max="11527" width="4.6640625" style="1" customWidth="1"/>
    <col min="11528" max="11528" width="8.6640625" style="1" customWidth="1"/>
    <col min="11529" max="11529" width="20.6640625" style="1" customWidth="1"/>
    <col min="11530" max="11530" width="4.6640625" style="1" customWidth="1"/>
    <col min="11531" max="11531" width="23.6640625" style="1" customWidth="1"/>
    <col min="11532" max="11532" width="6.6640625" style="1" customWidth="1"/>
    <col min="11533" max="11537" width="4.5546875" style="1" customWidth="1"/>
    <col min="11538" max="11754" width="9.33203125" style="1"/>
    <col min="11755" max="11755" width="20.6640625" style="1" customWidth="1"/>
    <col min="11756" max="11756" width="4.6640625" style="1" customWidth="1"/>
    <col min="11757" max="11757" width="23.6640625" style="1" customWidth="1"/>
    <col min="11758" max="11758" width="6.5546875" style="1" customWidth="1"/>
    <col min="11759" max="11763" width="4.6640625" style="1" customWidth="1"/>
    <col min="11764" max="11764" width="8.5546875" style="1" customWidth="1"/>
    <col min="11765" max="11765" width="20.6640625" style="1" customWidth="1"/>
    <col min="11766" max="11766" width="4.6640625" style="1" customWidth="1"/>
    <col min="11767" max="11767" width="23.6640625" style="1" bestFit="1" customWidth="1"/>
    <col min="11768" max="11768" width="6.6640625" style="1" customWidth="1"/>
    <col min="11769" max="11773" width="4.6640625" style="1" customWidth="1"/>
    <col min="11774" max="11774" width="8.6640625" style="1" customWidth="1"/>
    <col min="11775" max="11775" width="20.6640625" style="1" customWidth="1"/>
    <col min="11776" max="11776" width="4.6640625" style="1" customWidth="1"/>
    <col min="11777" max="11777" width="24.6640625" style="1" customWidth="1"/>
    <col min="11778" max="11778" width="6.6640625" style="1" customWidth="1"/>
    <col min="11779" max="11783" width="4.6640625" style="1" customWidth="1"/>
    <col min="11784" max="11784" width="8.6640625" style="1" customWidth="1"/>
    <col min="11785" max="11785" width="20.6640625" style="1" customWidth="1"/>
    <col min="11786" max="11786" width="4.6640625" style="1" customWidth="1"/>
    <col min="11787" max="11787" width="23.6640625" style="1" customWidth="1"/>
    <col min="11788" max="11788" width="6.6640625" style="1" customWidth="1"/>
    <col min="11789" max="11793" width="4.5546875" style="1" customWidth="1"/>
    <col min="11794" max="12010" width="9.33203125" style="1"/>
    <col min="12011" max="12011" width="20.6640625" style="1" customWidth="1"/>
    <col min="12012" max="12012" width="4.6640625" style="1" customWidth="1"/>
    <col min="12013" max="12013" width="23.6640625" style="1" customWidth="1"/>
    <col min="12014" max="12014" width="6.5546875" style="1" customWidth="1"/>
    <col min="12015" max="12019" width="4.6640625" style="1" customWidth="1"/>
    <col min="12020" max="12020" width="8.5546875" style="1" customWidth="1"/>
    <col min="12021" max="12021" width="20.6640625" style="1" customWidth="1"/>
    <col min="12022" max="12022" width="4.6640625" style="1" customWidth="1"/>
    <col min="12023" max="12023" width="23.6640625" style="1" bestFit="1" customWidth="1"/>
    <col min="12024" max="12024" width="6.6640625" style="1" customWidth="1"/>
    <col min="12025" max="12029" width="4.6640625" style="1" customWidth="1"/>
    <col min="12030" max="12030" width="8.6640625" style="1" customWidth="1"/>
    <col min="12031" max="12031" width="20.6640625" style="1" customWidth="1"/>
    <col min="12032" max="12032" width="4.6640625" style="1" customWidth="1"/>
    <col min="12033" max="12033" width="24.6640625" style="1" customWidth="1"/>
    <col min="12034" max="12034" width="6.6640625" style="1" customWidth="1"/>
    <col min="12035" max="12039" width="4.6640625" style="1" customWidth="1"/>
    <col min="12040" max="12040" width="8.6640625" style="1" customWidth="1"/>
    <col min="12041" max="12041" width="20.6640625" style="1" customWidth="1"/>
    <col min="12042" max="12042" width="4.6640625" style="1" customWidth="1"/>
    <col min="12043" max="12043" width="23.6640625" style="1" customWidth="1"/>
    <col min="12044" max="12044" width="6.6640625" style="1" customWidth="1"/>
    <col min="12045" max="12049" width="4.5546875" style="1" customWidth="1"/>
    <col min="12050" max="12266" width="9.33203125" style="1"/>
    <col min="12267" max="12267" width="20.6640625" style="1" customWidth="1"/>
    <col min="12268" max="12268" width="4.6640625" style="1" customWidth="1"/>
    <col min="12269" max="12269" width="23.6640625" style="1" customWidth="1"/>
    <col min="12270" max="12270" width="6.5546875" style="1" customWidth="1"/>
    <col min="12271" max="12275" width="4.6640625" style="1" customWidth="1"/>
    <col min="12276" max="12276" width="8.5546875" style="1" customWidth="1"/>
    <col min="12277" max="12277" width="20.6640625" style="1" customWidth="1"/>
    <col min="12278" max="12278" width="4.6640625" style="1" customWidth="1"/>
    <col min="12279" max="12279" width="23.6640625" style="1" bestFit="1" customWidth="1"/>
    <col min="12280" max="12280" width="6.6640625" style="1" customWidth="1"/>
    <col min="12281" max="12285" width="4.6640625" style="1" customWidth="1"/>
    <col min="12286" max="12286" width="8.6640625" style="1" customWidth="1"/>
    <col min="12287" max="12287" width="20.6640625" style="1" customWidth="1"/>
    <col min="12288" max="12288" width="4.6640625" style="1" customWidth="1"/>
    <col min="12289" max="12289" width="24.6640625" style="1" customWidth="1"/>
    <col min="12290" max="12290" width="6.6640625" style="1" customWidth="1"/>
    <col min="12291" max="12295" width="4.6640625" style="1" customWidth="1"/>
    <col min="12296" max="12296" width="8.6640625" style="1" customWidth="1"/>
    <col min="12297" max="12297" width="20.6640625" style="1" customWidth="1"/>
    <col min="12298" max="12298" width="4.6640625" style="1" customWidth="1"/>
    <col min="12299" max="12299" width="23.6640625" style="1" customWidth="1"/>
    <col min="12300" max="12300" width="6.6640625" style="1" customWidth="1"/>
    <col min="12301" max="12305" width="4.5546875" style="1" customWidth="1"/>
    <col min="12306" max="12522" width="9.33203125" style="1"/>
    <col min="12523" max="12523" width="20.6640625" style="1" customWidth="1"/>
    <col min="12524" max="12524" width="4.6640625" style="1" customWidth="1"/>
    <col min="12525" max="12525" width="23.6640625" style="1" customWidth="1"/>
    <col min="12526" max="12526" width="6.5546875" style="1" customWidth="1"/>
    <col min="12527" max="12531" width="4.6640625" style="1" customWidth="1"/>
    <col min="12532" max="12532" width="8.5546875" style="1" customWidth="1"/>
    <col min="12533" max="12533" width="20.6640625" style="1" customWidth="1"/>
    <col min="12534" max="12534" width="4.6640625" style="1" customWidth="1"/>
    <col min="12535" max="12535" width="23.6640625" style="1" bestFit="1" customWidth="1"/>
    <col min="12536" max="12536" width="6.6640625" style="1" customWidth="1"/>
    <col min="12537" max="12541" width="4.6640625" style="1" customWidth="1"/>
    <col min="12542" max="12542" width="8.6640625" style="1" customWidth="1"/>
    <col min="12543" max="12543" width="20.6640625" style="1" customWidth="1"/>
    <col min="12544" max="12544" width="4.6640625" style="1" customWidth="1"/>
    <col min="12545" max="12545" width="24.6640625" style="1" customWidth="1"/>
    <col min="12546" max="12546" width="6.6640625" style="1" customWidth="1"/>
    <col min="12547" max="12551" width="4.6640625" style="1" customWidth="1"/>
    <col min="12552" max="12552" width="8.6640625" style="1" customWidth="1"/>
    <col min="12553" max="12553" width="20.6640625" style="1" customWidth="1"/>
    <col min="12554" max="12554" width="4.6640625" style="1" customWidth="1"/>
    <col min="12555" max="12555" width="23.6640625" style="1" customWidth="1"/>
    <col min="12556" max="12556" width="6.6640625" style="1" customWidth="1"/>
    <col min="12557" max="12561" width="4.5546875" style="1" customWidth="1"/>
    <col min="12562" max="12778" width="9.33203125" style="1"/>
    <col min="12779" max="12779" width="20.6640625" style="1" customWidth="1"/>
    <col min="12780" max="12780" width="4.6640625" style="1" customWidth="1"/>
    <col min="12781" max="12781" width="23.6640625" style="1" customWidth="1"/>
    <col min="12782" max="12782" width="6.5546875" style="1" customWidth="1"/>
    <col min="12783" max="12787" width="4.6640625" style="1" customWidth="1"/>
    <col min="12788" max="12788" width="8.5546875" style="1" customWidth="1"/>
    <col min="12789" max="12789" width="20.6640625" style="1" customWidth="1"/>
    <col min="12790" max="12790" width="4.6640625" style="1" customWidth="1"/>
    <col min="12791" max="12791" width="23.6640625" style="1" bestFit="1" customWidth="1"/>
    <col min="12792" max="12792" width="6.6640625" style="1" customWidth="1"/>
    <col min="12793" max="12797" width="4.6640625" style="1" customWidth="1"/>
    <col min="12798" max="12798" width="8.6640625" style="1" customWidth="1"/>
    <col min="12799" max="12799" width="20.6640625" style="1" customWidth="1"/>
    <col min="12800" max="12800" width="4.6640625" style="1" customWidth="1"/>
    <col min="12801" max="12801" width="24.6640625" style="1" customWidth="1"/>
    <col min="12802" max="12802" width="6.6640625" style="1" customWidth="1"/>
    <col min="12803" max="12807" width="4.6640625" style="1" customWidth="1"/>
    <col min="12808" max="12808" width="8.6640625" style="1" customWidth="1"/>
    <col min="12809" max="12809" width="20.6640625" style="1" customWidth="1"/>
    <col min="12810" max="12810" width="4.6640625" style="1" customWidth="1"/>
    <col min="12811" max="12811" width="23.6640625" style="1" customWidth="1"/>
    <col min="12812" max="12812" width="6.6640625" style="1" customWidth="1"/>
    <col min="12813" max="12817" width="4.5546875" style="1" customWidth="1"/>
    <col min="12818" max="13034" width="9.33203125" style="1"/>
    <col min="13035" max="13035" width="20.6640625" style="1" customWidth="1"/>
    <col min="13036" max="13036" width="4.6640625" style="1" customWidth="1"/>
    <col min="13037" max="13037" width="23.6640625" style="1" customWidth="1"/>
    <col min="13038" max="13038" width="6.5546875" style="1" customWidth="1"/>
    <col min="13039" max="13043" width="4.6640625" style="1" customWidth="1"/>
    <col min="13044" max="13044" width="8.5546875" style="1" customWidth="1"/>
    <col min="13045" max="13045" width="20.6640625" style="1" customWidth="1"/>
    <col min="13046" max="13046" width="4.6640625" style="1" customWidth="1"/>
    <col min="13047" max="13047" width="23.6640625" style="1" bestFit="1" customWidth="1"/>
    <col min="13048" max="13048" width="6.6640625" style="1" customWidth="1"/>
    <col min="13049" max="13053" width="4.6640625" style="1" customWidth="1"/>
    <col min="13054" max="13054" width="8.6640625" style="1" customWidth="1"/>
    <col min="13055" max="13055" width="20.6640625" style="1" customWidth="1"/>
    <col min="13056" max="13056" width="4.6640625" style="1" customWidth="1"/>
    <col min="13057" max="13057" width="24.6640625" style="1" customWidth="1"/>
    <col min="13058" max="13058" width="6.6640625" style="1" customWidth="1"/>
    <col min="13059" max="13063" width="4.6640625" style="1" customWidth="1"/>
    <col min="13064" max="13064" width="8.6640625" style="1" customWidth="1"/>
    <col min="13065" max="13065" width="20.6640625" style="1" customWidth="1"/>
    <col min="13066" max="13066" width="4.6640625" style="1" customWidth="1"/>
    <col min="13067" max="13067" width="23.6640625" style="1" customWidth="1"/>
    <col min="13068" max="13068" width="6.6640625" style="1" customWidth="1"/>
    <col min="13069" max="13073" width="4.5546875" style="1" customWidth="1"/>
    <col min="13074" max="13290" width="9.33203125" style="1"/>
    <col min="13291" max="13291" width="20.6640625" style="1" customWidth="1"/>
    <col min="13292" max="13292" width="4.6640625" style="1" customWidth="1"/>
    <col min="13293" max="13293" width="23.6640625" style="1" customWidth="1"/>
    <col min="13294" max="13294" width="6.5546875" style="1" customWidth="1"/>
    <col min="13295" max="13299" width="4.6640625" style="1" customWidth="1"/>
    <col min="13300" max="13300" width="8.5546875" style="1" customWidth="1"/>
    <col min="13301" max="13301" width="20.6640625" style="1" customWidth="1"/>
    <col min="13302" max="13302" width="4.6640625" style="1" customWidth="1"/>
    <col min="13303" max="13303" width="23.6640625" style="1" bestFit="1" customWidth="1"/>
    <col min="13304" max="13304" width="6.6640625" style="1" customWidth="1"/>
    <col min="13305" max="13309" width="4.6640625" style="1" customWidth="1"/>
    <col min="13310" max="13310" width="8.6640625" style="1" customWidth="1"/>
    <col min="13311" max="13311" width="20.6640625" style="1" customWidth="1"/>
    <col min="13312" max="13312" width="4.6640625" style="1" customWidth="1"/>
    <col min="13313" max="13313" width="24.6640625" style="1" customWidth="1"/>
    <col min="13314" max="13314" width="6.6640625" style="1" customWidth="1"/>
    <col min="13315" max="13319" width="4.6640625" style="1" customWidth="1"/>
    <col min="13320" max="13320" width="8.6640625" style="1" customWidth="1"/>
    <col min="13321" max="13321" width="20.6640625" style="1" customWidth="1"/>
    <col min="13322" max="13322" width="4.6640625" style="1" customWidth="1"/>
    <col min="13323" max="13323" width="23.6640625" style="1" customWidth="1"/>
    <col min="13324" max="13324" width="6.6640625" style="1" customWidth="1"/>
    <col min="13325" max="13329" width="4.5546875" style="1" customWidth="1"/>
    <col min="13330" max="13546" width="9.33203125" style="1"/>
    <col min="13547" max="13547" width="20.6640625" style="1" customWidth="1"/>
    <col min="13548" max="13548" width="4.6640625" style="1" customWidth="1"/>
    <col min="13549" max="13549" width="23.6640625" style="1" customWidth="1"/>
    <col min="13550" max="13550" width="6.5546875" style="1" customWidth="1"/>
    <col min="13551" max="13555" width="4.6640625" style="1" customWidth="1"/>
    <col min="13556" max="13556" width="8.5546875" style="1" customWidth="1"/>
    <col min="13557" max="13557" width="20.6640625" style="1" customWidth="1"/>
    <col min="13558" max="13558" width="4.6640625" style="1" customWidth="1"/>
    <col min="13559" max="13559" width="23.6640625" style="1" bestFit="1" customWidth="1"/>
    <col min="13560" max="13560" width="6.6640625" style="1" customWidth="1"/>
    <col min="13561" max="13565" width="4.6640625" style="1" customWidth="1"/>
    <col min="13566" max="13566" width="8.6640625" style="1" customWidth="1"/>
    <col min="13567" max="13567" width="20.6640625" style="1" customWidth="1"/>
    <col min="13568" max="13568" width="4.6640625" style="1" customWidth="1"/>
    <col min="13569" max="13569" width="24.6640625" style="1" customWidth="1"/>
    <col min="13570" max="13570" width="6.6640625" style="1" customWidth="1"/>
    <col min="13571" max="13575" width="4.6640625" style="1" customWidth="1"/>
    <col min="13576" max="13576" width="8.6640625" style="1" customWidth="1"/>
    <col min="13577" max="13577" width="20.6640625" style="1" customWidth="1"/>
    <col min="13578" max="13578" width="4.6640625" style="1" customWidth="1"/>
    <col min="13579" max="13579" width="23.6640625" style="1" customWidth="1"/>
    <col min="13580" max="13580" width="6.6640625" style="1" customWidth="1"/>
    <col min="13581" max="13585" width="4.5546875" style="1" customWidth="1"/>
    <col min="13586" max="13802" width="9.33203125" style="1"/>
    <col min="13803" max="13803" width="20.6640625" style="1" customWidth="1"/>
    <col min="13804" max="13804" width="4.6640625" style="1" customWidth="1"/>
    <col min="13805" max="13805" width="23.6640625" style="1" customWidth="1"/>
    <col min="13806" max="13806" width="6.5546875" style="1" customWidth="1"/>
    <col min="13807" max="13811" width="4.6640625" style="1" customWidth="1"/>
    <col min="13812" max="13812" width="8.5546875" style="1" customWidth="1"/>
    <col min="13813" max="13813" width="20.6640625" style="1" customWidth="1"/>
    <col min="13814" max="13814" width="4.6640625" style="1" customWidth="1"/>
    <col min="13815" max="13815" width="23.6640625" style="1" bestFit="1" customWidth="1"/>
    <col min="13816" max="13816" width="6.6640625" style="1" customWidth="1"/>
    <col min="13817" max="13821" width="4.6640625" style="1" customWidth="1"/>
    <col min="13822" max="13822" width="8.6640625" style="1" customWidth="1"/>
    <col min="13823" max="13823" width="20.6640625" style="1" customWidth="1"/>
    <col min="13824" max="13824" width="4.6640625" style="1" customWidth="1"/>
    <col min="13825" max="13825" width="24.6640625" style="1" customWidth="1"/>
    <col min="13826" max="13826" width="6.6640625" style="1" customWidth="1"/>
    <col min="13827" max="13831" width="4.6640625" style="1" customWidth="1"/>
    <col min="13832" max="13832" width="8.6640625" style="1" customWidth="1"/>
    <col min="13833" max="13833" width="20.6640625" style="1" customWidth="1"/>
    <col min="13834" max="13834" width="4.6640625" style="1" customWidth="1"/>
    <col min="13835" max="13835" width="23.6640625" style="1" customWidth="1"/>
    <col min="13836" max="13836" width="6.6640625" style="1" customWidth="1"/>
    <col min="13837" max="13841" width="4.5546875" style="1" customWidth="1"/>
    <col min="13842" max="14058" width="9.33203125" style="1"/>
    <col min="14059" max="14059" width="20.6640625" style="1" customWidth="1"/>
    <col min="14060" max="14060" width="4.6640625" style="1" customWidth="1"/>
    <col min="14061" max="14061" width="23.6640625" style="1" customWidth="1"/>
    <col min="14062" max="14062" width="6.5546875" style="1" customWidth="1"/>
    <col min="14063" max="14067" width="4.6640625" style="1" customWidth="1"/>
    <col min="14068" max="14068" width="8.5546875" style="1" customWidth="1"/>
    <col min="14069" max="14069" width="20.6640625" style="1" customWidth="1"/>
    <col min="14070" max="14070" width="4.6640625" style="1" customWidth="1"/>
    <col min="14071" max="14071" width="23.6640625" style="1" bestFit="1" customWidth="1"/>
    <col min="14072" max="14072" width="6.6640625" style="1" customWidth="1"/>
    <col min="14073" max="14077" width="4.6640625" style="1" customWidth="1"/>
    <col min="14078" max="14078" width="8.6640625" style="1" customWidth="1"/>
    <col min="14079" max="14079" width="20.6640625" style="1" customWidth="1"/>
    <col min="14080" max="14080" width="4.6640625" style="1" customWidth="1"/>
    <col min="14081" max="14081" width="24.6640625" style="1" customWidth="1"/>
    <col min="14082" max="14082" width="6.6640625" style="1" customWidth="1"/>
    <col min="14083" max="14087" width="4.6640625" style="1" customWidth="1"/>
    <col min="14088" max="14088" width="8.6640625" style="1" customWidth="1"/>
    <col min="14089" max="14089" width="20.6640625" style="1" customWidth="1"/>
    <col min="14090" max="14090" width="4.6640625" style="1" customWidth="1"/>
    <col min="14091" max="14091" width="23.6640625" style="1" customWidth="1"/>
    <col min="14092" max="14092" width="6.6640625" style="1" customWidth="1"/>
    <col min="14093" max="14097" width="4.5546875" style="1" customWidth="1"/>
    <col min="14098" max="14314" width="9.33203125" style="1"/>
    <col min="14315" max="14315" width="20.6640625" style="1" customWidth="1"/>
    <col min="14316" max="14316" width="4.6640625" style="1" customWidth="1"/>
    <col min="14317" max="14317" width="23.6640625" style="1" customWidth="1"/>
    <col min="14318" max="14318" width="6.5546875" style="1" customWidth="1"/>
    <col min="14319" max="14323" width="4.6640625" style="1" customWidth="1"/>
    <col min="14324" max="14324" width="8.5546875" style="1" customWidth="1"/>
    <col min="14325" max="14325" width="20.6640625" style="1" customWidth="1"/>
    <col min="14326" max="14326" width="4.6640625" style="1" customWidth="1"/>
    <col min="14327" max="14327" width="23.6640625" style="1" bestFit="1" customWidth="1"/>
    <col min="14328" max="14328" width="6.6640625" style="1" customWidth="1"/>
    <col min="14329" max="14333" width="4.6640625" style="1" customWidth="1"/>
    <col min="14334" max="14334" width="8.6640625" style="1" customWidth="1"/>
    <col min="14335" max="14335" width="20.6640625" style="1" customWidth="1"/>
    <col min="14336" max="14336" width="4.6640625" style="1" customWidth="1"/>
    <col min="14337" max="14337" width="24.6640625" style="1" customWidth="1"/>
    <col min="14338" max="14338" width="6.6640625" style="1" customWidth="1"/>
    <col min="14339" max="14343" width="4.6640625" style="1" customWidth="1"/>
    <col min="14344" max="14344" width="8.6640625" style="1" customWidth="1"/>
    <col min="14345" max="14345" width="20.6640625" style="1" customWidth="1"/>
    <col min="14346" max="14346" width="4.6640625" style="1" customWidth="1"/>
    <col min="14347" max="14347" width="23.6640625" style="1" customWidth="1"/>
    <col min="14348" max="14348" width="6.6640625" style="1" customWidth="1"/>
    <col min="14349" max="14353" width="4.5546875" style="1" customWidth="1"/>
    <col min="14354" max="14570" width="9.33203125" style="1"/>
    <col min="14571" max="14571" width="20.6640625" style="1" customWidth="1"/>
    <col min="14572" max="14572" width="4.6640625" style="1" customWidth="1"/>
    <col min="14573" max="14573" width="23.6640625" style="1" customWidth="1"/>
    <col min="14574" max="14574" width="6.5546875" style="1" customWidth="1"/>
    <col min="14575" max="14579" width="4.6640625" style="1" customWidth="1"/>
    <col min="14580" max="14580" width="8.5546875" style="1" customWidth="1"/>
    <col min="14581" max="14581" width="20.6640625" style="1" customWidth="1"/>
    <col min="14582" max="14582" width="4.6640625" style="1" customWidth="1"/>
    <col min="14583" max="14583" width="23.6640625" style="1" bestFit="1" customWidth="1"/>
    <col min="14584" max="14584" width="6.6640625" style="1" customWidth="1"/>
    <col min="14585" max="14589" width="4.6640625" style="1" customWidth="1"/>
    <col min="14590" max="14590" width="8.6640625" style="1" customWidth="1"/>
    <col min="14591" max="14591" width="20.6640625" style="1" customWidth="1"/>
    <col min="14592" max="14592" width="4.6640625" style="1" customWidth="1"/>
    <col min="14593" max="14593" width="24.6640625" style="1" customWidth="1"/>
    <col min="14594" max="14594" width="6.6640625" style="1" customWidth="1"/>
    <col min="14595" max="14599" width="4.6640625" style="1" customWidth="1"/>
    <col min="14600" max="14600" width="8.6640625" style="1" customWidth="1"/>
    <col min="14601" max="14601" width="20.6640625" style="1" customWidth="1"/>
    <col min="14602" max="14602" width="4.6640625" style="1" customWidth="1"/>
    <col min="14603" max="14603" width="23.6640625" style="1" customWidth="1"/>
    <col min="14604" max="14604" width="6.6640625" style="1" customWidth="1"/>
    <col min="14605" max="14609" width="4.5546875" style="1" customWidth="1"/>
    <col min="14610" max="14826" width="9.33203125" style="1"/>
    <col min="14827" max="14827" width="20.6640625" style="1" customWidth="1"/>
    <col min="14828" max="14828" width="4.6640625" style="1" customWidth="1"/>
    <col min="14829" max="14829" width="23.6640625" style="1" customWidth="1"/>
    <col min="14830" max="14830" width="6.5546875" style="1" customWidth="1"/>
    <col min="14831" max="14835" width="4.6640625" style="1" customWidth="1"/>
    <col min="14836" max="14836" width="8.5546875" style="1" customWidth="1"/>
    <col min="14837" max="14837" width="20.6640625" style="1" customWidth="1"/>
    <col min="14838" max="14838" width="4.6640625" style="1" customWidth="1"/>
    <col min="14839" max="14839" width="23.6640625" style="1" bestFit="1" customWidth="1"/>
    <col min="14840" max="14840" width="6.6640625" style="1" customWidth="1"/>
    <col min="14841" max="14845" width="4.6640625" style="1" customWidth="1"/>
    <col min="14846" max="14846" width="8.6640625" style="1" customWidth="1"/>
    <col min="14847" max="14847" width="20.6640625" style="1" customWidth="1"/>
    <col min="14848" max="14848" width="4.6640625" style="1" customWidth="1"/>
    <col min="14849" max="14849" width="24.6640625" style="1" customWidth="1"/>
    <col min="14850" max="14850" width="6.6640625" style="1" customWidth="1"/>
    <col min="14851" max="14855" width="4.6640625" style="1" customWidth="1"/>
    <col min="14856" max="14856" width="8.6640625" style="1" customWidth="1"/>
    <col min="14857" max="14857" width="20.6640625" style="1" customWidth="1"/>
    <col min="14858" max="14858" width="4.6640625" style="1" customWidth="1"/>
    <col min="14859" max="14859" width="23.6640625" style="1" customWidth="1"/>
    <col min="14860" max="14860" width="6.6640625" style="1" customWidth="1"/>
    <col min="14861" max="14865" width="4.5546875" style="1" customWidth="1"/>
    <col min="14866" max="15082" width="9.33203125" style="1"/>
    <col min="15083" max="15083" width="20.6640625" style="1" customWidth="1"/>
    <col min="15084" max="15084" width="4.6640625" style="1" customWidth="1"/>
    <col min="15085" max="15085" width="23.6640625" style="1" customWidth="1"/>
    <col min="15086" max="15086" width="6.5546875" style="1" customWidth="1"/>
    <col min="15087" max="15091" width="4.6640625" style="1" customWidth="1"/>
    <col min="15092" max="15092" width="8.5546875" style="1" customWidth="1"/>
    <col min="15093" max="15093" width="20.6640625" style="1" customWidth="1"/>
    <col min="15094" max="15094" width="4.6640625" style="1" customWidth="1"/>
    <col min="15095" max="15095" width="23.6640625" style="1" bestFit="1" customWidth="1"/>
    <col min="15096" max="15096" width="6.6640625" style="1" customWidth="1"/>
    <col min="15097" max="15101" width="4.6640625" style="1" customWidth="1"/>
    <col min="15102" max="15102" width="8.6640625" style="1" customWidth="1"/>
    <col min="15103" max="15103" width="20.6640625" style="1" customWidth="1"/>
    <col min="15104" max="15104" width="4.6640625" style="1" customWidth="1"/>
    <col min="15105" max="15105" width="24.6640625" style="1" customWidth="1"/>
    <col min="15106" max="15106" width="6.6640625" style="1" customWidth="1"/>
    <col min="15107" max="15111" width="4.6640625" style="1" customWidth="1"/>
    <col min="15112" max="15112" width="8.6640625" style="1" customWidth="1"/>
    <col min="15113" max="15113" width="20.6640625" style="1" customWidth="1"/>
    <col min="15114" max="15114" width="4.6640625" style="1" customWidth="1"/>
    <col min="15115" max="15115" width="23.6640625" style="1" customWidth="1"/>
    <col min="15116" max="15116" width="6.6640625" style="1" customWidth="1"/>
    <col min="15117" max="15121" width="4.5546875" style="1" customWidth="1"/>
    <col min="15122" max="15338" width="9.33203125" style="1"/>
    <col min="15339" max="15339" width="20.6640625" style="1" customWidth="1"/>
    <col min="15340" max="15340" width="4.6640625" style="1" customWidth="1"/>
    <col min="15341" max="15341" width="23.6640625" style="1" customWidth="1"/>
    <col min="15342" max="15342" width="6.5546875" style="1" customWidth="1"/>
    <col min="15343" max="15347" width="4.6640625" style="1" customWidth="1"/>
    <col min="15348" max="15348" width="8.5546875" style="1" customWidth="1"/>
    <col min="15349" max="15349" width="20.6640625" style="1" customWidth="1"/>
    <col min="15350" max="15350" width="4.6640625" style="1" customWidth="1"/>
    <col min="15351" max="15351" width="23.6640625" style="1" bestFit="1" customWidth="1"/>
    <col min="15352" max="15352" width="6.6640625" style="1" customWidth="1"/>
    <col min="15353" max="15357" width="4.6640625" style="1" customWidth="1"/>
    <col min="15358" max="15358" width="8.6640625" style="1" customWidth="1"/>
    <col min="15359" max="15359" width="20.6640625" style="1" customWidth="1"/>
    <col min="15360" max="15360" width="4.6640625" style="1" customWidth="1"/>
    <col min="15361" max="15361" width="24.6640625" style="1" customWidth="1"/>
    <col min="15362" max="15362" width="6.6640625" style="1" customWidth="1"/>
    <col min="15363" max="15367" width="4.6640625" style="1" customWidth="1"/>
    <col min="15368" max="15368" width="8.6640625" style="1" customWidth="1"/>
    <col min="15369" max="15369" width="20.6640625" style="1" customWidth="1"/>
    <col min="15370" max="15370" width="4.6640625" style="1" customWidth="1"/>
    <col min="15371" max="15371" width="23.6640625" style="1" customWidth="1"/>
    <col min="15372" max="15372" width="6.6640625" style="1" customWidth="1"/>
    <col min="15373" max="15377" width="4.5546875" style="1" customWidth="1"/>
    <col min="15378" max="15594" width="9.33203125" style="1"/>
    <col min="15595" max="15595" width="20.6640625" style="1" customWidth="1"/>
    <col min="15596" max="15596" width="4.6640625" style="1" customWidth="1"/>
    <col min="15597" max="15597" width="23.6640625" style="1" customWidth="1"/>
    <col min="15598" max="15598" width="6.5546875" style="1" customWidth="1"/>
    <col min="15599" max="15603" width="4.6640625" style="1" customWidth="1"/>
    <col min="15604" max="15604" width="8.5546875" style="1" customWidth="1"/>
    <col min="15605" max="15605" width="20.6640625" style="1" customWidth="1"/>
    <col min="15606" max="15606" width="4.6640625" style="1" customWidth="1"/>
    <col min="15607" max="15607" width="23.6640625" style="1" bestFit="1" customWidth="1"/>
    <col min="15608" max="15608" width="6.6640625" style="1" customWidth="1"/>
    <col min="15609" max="15613" width="4.6640625" style="1" customWidth="1"/>
    <col min="15614" max="15614" width="8.6640625" style="1" customWidth="1"/>
    <col min="15615" max="15615" width="20.6640625" style="1" customWidth="1"/>
    <col min="15616" max="15616" width="4.6640625" style="1" customWidth="1"/>
    <col min="15617" max="15617" width="24.6640625" style="1" customWidth="1"/>
    <col min="15618" max="15618" width="6.6640625" style="1" customWidth="1"/>
    <col min="15619" max="15623" width="4.6640625" style="1" customWidth="1"/>
    <col min="15624" max="15624" width="8.6640625" style="1" customWidth="1"/>
    <col min="15625" max="15625" width="20.6640625" style="1" customWidth="1"/>
    <col min="15626" max="15626" width="4.6640625" style="1" customWidth="1"/>
    <col min="15627" max="15627" width="23.6640625" style="1" customWidth="1"/>
    <col min="15628" max="15628" width="6.6640625" style="1" customWidth="1"/>
    <col min="15629" max="15633" width="4.5546875" style="1" customWidth="1"/>
    <col min="15634" max="15850" width="9.33203125" style="1"/>
    <col min="15851" max="15851" width="20.6640625" style="1" customWidth="1"/>
    <col min="15852" max="15852" width="4.6640625" style="1" customWidth="1"/>
    <col min="15853" max="15853" width="23.6640625" style="1" customWidth="1"/>
    <col min="15854" max="15854" width="6.5546875" style="1" customWidth="1"/>
    <col min="15855" max="15859" width="4.6640625" style="1" customWidth="1"/>
    <col min="15860" max="15860" width="8.5546875" style="1" customWidth="1"/>
    <col min="15861" max="15861" width="20.6640625" style="1" customWidth="1"/>
    <col min="15862" max="15862" width="4.6640625" style="1" customWidth="1"/>
    <col min="15863" max="15863" width="23.6640625" style="1" bestFit="1" customWidth="1"/>
    <col min="15864" max="15864" width="6.6640625" style="1" customWidth="1"/>
    <col min="15865" max="15869" width="4.6640625" style="1" customWidth="1"/>
    <col min="15870" max="15870" width="8.6640625" style="1" customWidth="1"/>
    <col min="15871" max="15871" width="20.6640625" style="1" customWidth="1"/>
    <col min="15872" max="15872" width="4.6640625" style="1" customWidth="1"/>
    <col min="15873" max="15873" width="24.6640625" style="1" customWidth="1"/>
    <col min="15874" max="15874" width="6.6640625" style="1" customWidth="1"/>
    <col min="15875" max="15879" width="4.6640625" style="1" customWidth="1"/>
    <col min="15880" max="15880" width="8.6640625" style="1" customWidth="1"/>
    <col min="15881" max="15881" width="20.6640625" style="1" customWidth="1"/>
    <col min="15882" max="15882" width="4.6640625" style="1" customWidth="1"/>
    <col min="15883" max="15883" width="23.6640625" style="1" customWidth="1"/>
    <col min="15884" max="15884" width="6.6640625" style="1" customWidth="1"/>
    <col min="15885" max="15889" width="4.5546875" style="1" customWidth="1"/>
    <col min="15890" max="16106" width="9.33203125" style="1"/>
    <col min="16107" max="16107" width="20.6640625" style="1" customWidth="1"/>
    <col min="16108" max="16108" width="4.6640625" style="1" customWidth="1"/>
    <col min="16109" max="16109" width="23.6640625" style="1" customWidth="1"/>
    <col min="16110" max="16110" width="6.5546875" style="1" customWidth="1"/>
    <col min="16111" max="16115" width="4.6640625" style="1" customWidth="1"/>
    <col min="16116" max="16116" width="8.5546875" style="1" customWidth="1"/>
    <col min="16117" max="16117" width="20.6640625" style="1" customWidth="1"/>
    <col min="16118" max="16118" width="4.6640625" style="1" customWidth="1"/>
    <col min="16119" max="16119" width="23.6640625" style="1" bestFit="1" customWidth="1"/>
    <col min="16120" max="16120" width="6.6640625" style="1" customWidth="1"/>
    <col min="16121" max="16125" width="4.6640625" style="1" customWidth="1"/>
    <col min="16126" max="16126" width="8.6640625" style="1" customWidth="1"/>
    <col min="16127" max="16127" width="20.6640625" style="1" customWidth="1"/>
    <col min="16128" max="16128" width="4.6640625" style="1" customWidth="1"/>
    <col min="16129" max="16129" width="24.6640625" style="1" customWidth="1"/>
    <col min="16130" max="16130" width="6.6640625" style="1" customWidth="1"/>
    <col min="16131" max="16135" width="4.6640625" style="1" customWidth="1"/>
    <col min="16136" max="16136" width="8.6640625" style="1" customWidth="1"/>
    <col min="16137" max="16137" width="20.6640625" style="1" customWidth="1"/>
    <col min="16138" max="16138" width="4.6640625" style="1" customWidth="1"/>
    <col min="16139" max="16139" width="23.6640625" style="1" customWidth="1"/>
    <col min="16140" max="16140" width="6.6640625" style="1" customWidth="1"/>
    <col min="16141" max="16145" width="4.5546875" style="1" customWidth="1"/>
    <col min="16146" max="16384" width="9.33203125" style="1"/>
  </cols>
  <sheetData>
    <row r="1" spans="1:22" ht="22.8" x14ac:dyDescent="0.25">
      <c r="B1" s="57"/>
      <c r="C1" s="58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10"/>
    </row>
    <row r="2" spans="1:22" x14ac:dyDescent="0.25">
      <c r="A2" s="70"/>
      <c r="B2" s="74"/>
      <c r="C2" s="75"/>
      <c r="D2" s="71"/>
      <c r="E2" s="74"/>
      <c r="F2" s="74"/>
      <c r="G2" s="74"/>
      <c r="H2" s="74"/>
      <c r="I2" s="72"/>
      <c r="J2" s="74"/>
      <c r="K2" s="74"/>
      <c r="L2" s="74"/>
      <c r="M2" s="74"/>
      <c r="N2" s="74"/>
      <c r="O2" s="74"/>
      <c r="P2" s="74"/>
      <c r="Q2" s="74"/>
      <c r="R2" s="76"/>
      <c r="S2" s="76"/>
    </row>
    <row r="3" spans="1:22" ht="13.8" thickBot="1" x14ac:dyDescent="0.3">
      <c r="A3" s="76" t="s">
        <v>89</v>
      </c>
      <c r="B3" s="74"/>
      <c r="C3" s="75"/>
      <c r="D3" s="71"/>
      <c r="E3" s="74"/>
      <c r="F3" s="74"/>
      <c r="G3" s="74"/>
      <c r="H3" s="74"/>
      <c r="I3" s="72"/>
      <c r="J3" s="74"/>
      <c r="K3" s="74"/>
      <c r="L3" s="74"/>
      <c r="M3" s="74"/>
      <c r="N3" s="74"/>
      <c r="O3" s="74"/>
      <c r="P3" s="74"/>
      <c r="Q3" s="74"/>
      <c r="R3" s="76"/>
      <c r="S3" s="76"/>
    </row>
    <row r="4" spans="1:22" ht="25.5" customHeight="1" thickBot="1" x14ac:dyDescent="0.3">
      <c r="A4" s="77"/>
      <c r="B4" s="77"/>
      <c r="C4" s="80"/>
      <c r="D4" s="81"/>
      <c r="E4" s="116"/>
      <c r="F4" s="116"/>
      <c r="G4" s="116"/>
      <c r="H4" s="116"/>
      <c r="I4" s="82"/>
      <c r="J4" s="77"/>
      <c r="K4" s="77"/>
      <c r="L4" s="113" t="s">
        <v>18</v>
      </c>
      <c r="M4" s="114"/>
      <c r="N4" s="114"/>
      <c r="O4" s="115"/>
      <c r="P4" s="77"/>
      <c r="Q4" s="78"/>
      <c r="R4" s="79"/>
      <c r="S4" s="79"/>
    </row>
    <row r="5" spans="1:22" ht="121.2" thickBot="1" x14ac:dyDescent="0.3">
      <c r="A5" s="28" t="s">
        <v>6</v>
      </c>
      <c r="B5" s="28" t="s">
        <v>13</v>
      </c>
      <c r="C5" s="28" t="s">
        <v>14</v>
      </c>
      <c r="D5" s="29" t="s">
        <v>145</v>
      </c>
      <c r="E5" s="117" t="s">
        <v>70</v>
      </c>
      <c r="F5" s="118"/>
      <c r="G5" s="118"/>
      <c r="H5" s="119"/>
      <c r="I5" s="28" t="s">
        <v>7</v>
      </c>
      <c r="J5" s="6" t="s">
        <v>2</v>
      </c>
      <c r="K5" s="28" t="s">
        <v>17</v>
      </c>
      <c r="L5" s="30" t="s">
        <v>0</v>
      </c>
      <c r="M5" s="9" t="s">
        <v>1</v>
      </c>
      <c r="N5" s="6" t="s">
        <v>5</v>
      </c>
      <c r="O5" s="31" t="s">
        <v>69</v>
      </c>
      <c r="P5" s="31" t="s">
        <v>19</v>
      </c>
      <c r="Q5" s="59" t="s">
        <v>129</v>
      </c>
      <c r="R5" s="27" t="s">
        <v>20</v>
      </c>
      <c r="S5" s="28" t="s">
        <v>55</v>
      </c>
      <c r="T5" s="3" t="s">
        <v>3</v>
      </c>
      <c r="U5" s="9" t="s">
        <v>4</v>
      </c>
      <c r="V5" s="92" t="s">
        <v>207</v>
      </c>
    </row>
    <row r="6" spans="1:22" ht="54" customHeight="1" x14ac:dyDescent="0.25">
      <c r="A6" s="7" t="s">
        <v>8</v>
      </c>
      <c r="B6" s="11">
        <v>12</v>
      </c>
      <c r="C6" s="36" t="s">
        <v>15</v>
      </c>
      <c r="D6" s="25" t="s">
        <v>71</v>
      </c>
      <c r="E6" s="120">
        <v>12</v>
      </c>
      <c r="F6" s="121"/>
      <c r="G6" s="121"/>
      <c r="H6" s="122"/>
      <c r="I6" s="45" t="s">
        <v>123</v>
      </c>
      <c r="J6" s="12"/>
      <c r="K6" s="52" t="s">
        <v>146</v>
      </c>
      <c r="L6" s="11">
        <v>55</v>
      </c>
      <c r="M6" s="15" t="s">
        <v>182</v>
      </c>
      <c r="N6" s="36">
        <v>151.19999999999999</v>
      </c>
      <c r="O6" s="60" t="s">
        <v>94</v>
      </c>
      <c r="P6" s="36" t="s">
        <v>39</v>
      </c>
      <c r="Q6" s="44"/>
      <c r="R6" s="21"/>
      <c r="S6" s="21"/>
      <c r="T6" s="21"/>
      <c r="U6" s="83"/>
      <c r="V6" s="93" t="s">
        <v>203</v>
      </c>
    </row>
    <row r="7" spans="1:22" ht="60.75" customHeight="1" x14ac:dyDescent="0.25">
      <c r="A7" s="7" t="s">
        <v>8</v>
      </c>
      <c r="B7" s="11">
        <v>14</v>
      </c>
      <c r="C7" s="36" t="s">
        <v>15</v>
      </c>
      <c r="D7" s="25" t="s">
        <v>72</v>
      </c>
      <c r="E7" s="104">
        <v>14</v>
      </c>
      <c r="F7" s="105"/>
      <c r="G7" s="105"/>
      <c r="H7" s="106"/>
      <c r="I7" s="45" t="s">
        <v>128</v>
      </c>
      <c r="J7" s="11"/>
      <c r="K7" s="32" t="s">
        <v>120</v>
      </c>
      <c r="L7" s="11">
        <v>65</v>
      </c>
      <c r="M7" s="15" t="s">
        <v>182</v>
      </c>
      <c r="N7" s="36">
        <v>151.19999999999999</v>
      </c>
      <c r="O7" s="60" t="s">
        <v>94</v>
      </c>
      <c r="P7" s="36" t="s">
        <v>39</v>
      </c>
      <c r="Q7" s="44"/>
      <c r="R7" s="34"/>
      <c r="S7" s="34"/>
      <c r="T7" s="34"/>
      <c r="U7" s="84"/>
      <c r="V7" s="93" t="s">
        <v>203</v>
      </c>
    </row>
    <row r="8" spans="1:22" ht="20.100000000000001" customHeight="1" x14ac:dyDescent="0.25">
      <c r="A8" s="7" t="s">
        <v>8</v>
      </c>
      <c r="B8" s="11">
        <v>0</v>
      </c>
      <c r="C8" s="36" t="s">
        <v>15</v>
      </c>
      <c r="D8" s="25" t="s">
        <v>23</v>
      </c>
      <c r="E8" s="104">
        <v>0</v>
      </c>
      <c r="F8" s="105"/>
      <c r="G8" s="105"/>
      <c r="H8" s="106"/>
      <c r="I8" s="46" t="s">
        <v>45</v>
      </c>
      <c r="J8" s="61"/>
      <c r="K8" s="46" t="s">
        <v>39</v>
      </c>
      <c r="L8" s="11" t="s">
        <v>96</v>
      </c>
      <c r="M8" s="11" t="s">
        <v>39</v>
      </c>
      <c r="N8" s="11" t="s">
        <v>39</v>
      </c>
      <c r="O8" s="60" t="s">
        <v>94</v>
      </c>
      <c r="P8" s="36" t="s">
        <v>39</v>
      </c>
      <c r="Q8" s="34"/>
      <c r="R8" s="34"/>
      <c r="S8" s="34"/>
      <c r="T8" s="34"/>
      <c r="U8" s="84"/>
      <c r="V8" s="93" t="s">
        <v>204</v>
      </c>
    </row>
    <row r="9" spans="1:22" ht="20.100000000000001" customHeight="1" x14ac:dyDescent="0.25">
      <c r="A9" s="7" t="s">
        <v>8</v>
      </c>
      <c r="B9" s="11">
        <v>10</v>
      </c>
      <c r="C9" s="36" t="s">
        <v>15</v>
      </c>
      <c r="D9" s="25" t="s">
        <v>73</v>
      </c>
      <c r="E9" s="104">
        <v>10</v>
      </c>
      <c r="F9" s="105"/>
      <c r="G9" s="105"/>
      <c r="H9" s="106"/>
      <c r="I9" s="46" t="s">
        <v>99</v>
      </c>
      <c r="J9" s="61"/>
      <c r="K9" s="46" t="s">
        <v>121</v>
      </c>
      <c r="L9" s="11" t="s">
        <v>96</v>
      </c>
      <c r="M9" s="11" t="s">
        <v>39</v>
      </c>
      <c r="N9" s="11" t="s">
        <v>39</v>
      </c>
      <c r="O9" s="60" t="s">
        <v>94</v>
      </c>
      <c r="P9" s="36" t="s">
        <v>39</v>
      </c>
      <c r="Q9" s="11" t="s">
        <v>164</v>
      </c>
      <c r="R9" s="34"/>
      <c r="S9" s="34"/>
      <c r="T9" s="34"/>
      <c r="U9" s="84"/>
      <c r="V9" s="93" t="s">
        <v>204</v>
      </c>
    </row>
    <row r="10" spans="1:22" ht="20.100000000000001" customHeight="1" x14ac:dyDescent="0.25">
      <c r="A10" s="7" t="s">
        <v>8</v>
      </c>
      <c r="B10" s="11">
        <v>10</v>
      </c>
      <c r="C10" s="36" t="s">
        <v>15</v>
      </c>
      <c r="D10" s="25" t="s">
        <v>74</v>
      </c>
      <c r="E10" s="104">
        <v>10</v>
      </c>
      <c r="F10" s="105"/>
      <c r="G10" s="105"/>
      <c r="H10" s="106"/>
      <c r="I10" s="46" t="s">
        <v>99</v>
      </c>
      <c r="J10" s="61"/>
      <c r="K10" s="46" t="s">
        <v>122</v>
      </c>
      <c r="L10" s="11" t="s">
        <v>96</v>
      </c>
      <c r="M10" s="11" t="s">
        <v>39</v>
      </c>
      <c r="N10" s="11" t="s">
        <v>39</v>
      </c>
      <c r="O10" s="60" t="s">
        <v>94</v>
      </c>
      <c r="P10" s="36" t="s">
        <v>39</v>
      </c>
      <c r="Q10" s="11" t="s">
        <v>164</v>
      </c>
      <c r="R10" s="34"/>
      <c r="S10" s="34"/>
      <c r="T10" s="34"/>
      <c r="U10" s="84"/>
      <c r="V10" s="93" t="s">
        <v>204</v>
      </c>
    </row>
    <row r="11" spans="1:22" ht="20.100000000000001" customHeight="1" x14ac:dyDescent="0.25">
      <c r="A11" s="7" t="s">
        <v>8</v>
      </c>
      <c r="B11" s="11">
        <v>0</v>
      </c>
      <c r="C11" s="36" t="s">
        <v>15</v>
      </c>
      <c r="D11" s="25" t="s">
        <v>23</v>
      </c>
      <c r="E11" s="104">
        <v>0</v>
      </c>
      <c r="F11" s="105"/>
      <c r="G11" s="105"/>
      <c r="H11" s="106"/>
      <c r="I11" s="46" t="s">
        <v>45</v>
      </c>
      <c r="J11" s="61"/>
      <c r="K11" s="46" t="s">
        <v>39</v>
      </c>
      <c r="L11" s="11" t="s">
        <v>96</v>
      </c>
      <c r="M11" s="11" t="s">
        <v>39</v>
      </c>
      <c r="N11" s="11" t="s">
        <v>39</v>
      </c>
      <c r="O11" s="60" t="s">
        <v>94</v>
      </c>
      <c r="P11" s="36" t="s">
        <v>39</v>
      </c>
      <c r="Q11" s="11" t="s">
        <v>180</v>
      </c>
      <c r="R11" s="34"/>
      <c r="S11" s="34"/>
      <c r="T11" s="34"/>
      <c r="U11" s="84"/>
      <c r="V11" s="93" t="s">
        <v>204</v>
      </c>
    </row>
    <row r="12" spans="1:22" ht="20.100000000000001" customHeight="1" thickBot="1" x14ac:dyDescent="0.3">
      <c r="A12" s="7" t="s">
        <v>8</v>
      </c>
      <c r="B12" s="11">
        <v>9.5</v>
      </c>
      <c r="C12" s="36" t="s">
        <v>15</v>
      </c>
      <c r="D12" s="25" t="s">
        <v>75</v>
      </c>
      <c r="E12" s="104">
        <v>9.5</v>
      </c>
      <c r="F12" s="105"/>
      <c r="G12" s="105"/>
      <c r="H12" s="106"/>
      <c r="I12" s="46" t="s">
        <v>90</v>
      </c>
      <c r="J12" s="61"/>
      <c r="K12" s="46" t="s">
        <v>100</v>
      </c>
      <c r="L12" s="11" t="s">
        <v>96</v>
      </c>
      <c r="M12" s="11" t="s">
        <v>39</v>
      </c>
      <c r="N12" s="11" t="s">
        <v>39</v>
      </c>
      <c r="O12" s="60" t="s">
        <v>95</v>
      </c>
      <c r="P12" s="36" t="s">
        <v>39</v>
      </c>
      <c r="Q12" s="34"/>
      <c r="R12" s="34"/>
      <c r="S12" s="34"/>
      <c r="T12" s="34"/>
      <c r="U12" s="85"/>
      <c r="V12" s="93" t="s">
        <v>204</v>
      </c>
    </row>
    <row r="13" spans="1:22" ht="20.100000000000001" customHeight="1" x14ac:dyDescent="0.25">
      <c r="A13" s="7" t="s">
        <v>8</v>
      </c>
      <c r="B13" s="11">
        <v>0</v>
      </c>
      <c r="C13" s="36" t="s">
        <v>15</v>
      </c>
      <c r="D13" s="25" t="s">
        <v>23</v>
      </c>
      <c r="E13" s="104">
        <v>0</v>
      </c>
      <c r="F13" s="105"/>
      <c r="G13" s="105"/>
      <c r="H13" s="106"/>
      <c r="I13" s="46" t="s">
        <v>45</v>
      </c>
      <c r="J13" s="62"/>
      <c r="K13" s="46" t="s">
        <v>39</v>
      </c>
      <c r="L13" s="11" t="s">
        <v>96</v>
      </c>
      <c r="M13" s="11" t="s">
        <v>39</v>
      </c>
      <c r="N13" s="11" t="s">
        <v>39</v>
      </c>
      <c r="O13" s="60" t="s">
        <v>94</v>
      </c>
      <c r="P13" s="36" t="s">
        <v>39</v>
      </c>
      <c r="Q13" s="34"/>
      <c r="R13" s="34"/>
      <c r="S13" s="34"/>
      <c r="T13" s="34"/>
      <c r="U13" s="83"/>
      <c r="V13" s="93" t="s">
        <v>204</v>
      </c>
    </row>
    <row r="14" spans="1:22" ht="32.25" customHeight="1" x14ac:dyDescent="0.25">
      <c r="A14" s="7" t="s">
        <v>8</v>
      </c>
      <c r="B14" s="11">
        <v>10</v>
      </c>
      <c r="C14" s="36" t="s">
        <v>15</v>
      </c>
      <c r="D14" s="25" t="s">
        <v>84</v>
      </c>
      <c r="E14" s="104">
        <v>10</v>
      </c>
      <c r="F14" s="105"/>
      <c r="G14" s="105"/>
      <c r="H14" s="106"/>
      <c r="I14" s="47" t="s">
        <v>39</v>
      </c>
      <c r="J14" s="63"/>
      <c r="K14" s="46" t="s">
        <v>39</v>
      </c>
      <c r="L14" s="11" t="s">
        <v>39</v>
      </c>
      <c r="M14" s="11" t="s">
        <v>39</v>
      </c>
      <c r="N14" s="11" t="s">
        <v>39</v>
      </c>
      <c r="O14" s="60" t="s">
        <v>95</v>
      </c>
      <c r="P14" s="36" t="s">
        <v>39</v>
      </c>
      <c r="Q14" s="34"/>
      <c r="R14" s="34"/>
      <c r="S14" s="34"/>
      <c r="T14" s="34"/>
      <c r="U14" s="86"/>
      <c r="V14" s="93" t="s">
        <v>204</v>
      </c>
    </row>
    <row r="15" spans="1:22" ht="50.25" customHeight="1" x14ac:dyDescent="0.25">
      <c r="A15" s="7" t="s">
        <v>8</v>
      </c>
      <c r="B15" s="11">
        <v>15</v>
      </c>
      <c r="C15" s="36" t="s">
        <v>15</v>
      </c>
      <c r="D15" s="25" t="s">
        <v>76</v>
      </c>
      <c r="E15" s="104">
        <v>15</v>
      </c>
      <c r="F15" s="105"/>
      <c r="G15" s="105"/>
      <c r="H15" s="106"/>
      <c r="I15" s="46" t="s">
        <v>48</v>
      </c>
      <c r="J15" s="61"/>
      <c r="K15" s="46" t="s">
        <v>49</v>
      </c>
      <c r="L15" s="11" t="s">
        <v>106</v>
      </c>
      <c r="M15" s="15" t="s">
        <v>154</v>
      </c>
      <c r="N15" s="11" t="s">
        <v>39</v>
      </c>
      <c r="O15" s="60" t="s">
        <v>94</v>
      </c>
      <c r="P15" s="36" t="s">
        <v>39</v>
      </c>
      <c r="Q15" s="11" t="s">
        <v>159</v>
      </c>
      <c r="R15" s="34"/>
      <c r="S15" s="34"/>
      <c r="T15" s="34"/>
      <c r="U15" s="86"/>
      <c r="V15" s="93" t="s">
        <v>204</v>
      </c>
    </row>
    <row r="16" spans="1:22" ht="56.25" customHeight="1" x14ac:dyDescent="0.25">
      <c r="A16" s="7" t="s">
        <v>8</v>
      </c>
      <c r="B16" s="11">
        <v>15</v>
      </c>
      <c r="C16" s="36" t="s">
        <v>15</v>
      </c>
      <c r="D16" s="25" t="s">
        <v>77</v>
      </c>
      <c r="E16" s="104">
        <v>15</v>
      </c>
      <c r="F16" s="105"/>
      <c r="G16" s="105"/>
      <c r="H16" s="106"/>
      <c r="I16" s="46" t="s">
        <v>48</v>
      </c>
      <c r="J16" s="61"/>
      <c r="K16" s="46" t="s">
        <v>49</v>
      </c>
      <c r="L16" s="11" t="s">
        <v>106</v>
      </c>
      <c r="M16" s="15" t="s">
        <v>154</v>
      </c>
      <c r="N16" s="11" t="s">
        <v>39</v>
      </c>
      <c r="O16" s="60" t="s">
        <v>94</v>
      </c>
      <c r="P16" s="36" t="s">
        <v>39</v>
      </c>
      <c r="Q16" s="11" t="s">
        <v>159</v>
      </c>
      <c r="R16" s="34"/>
      <c r="S16" s="34"/>
      <c r="T16" s="34"/>
      <c r="U16" s="86"/>
      <c r="V16" s="93" t="s">
        <v>204</v>
      </c>
    </row>
    <row r="17" spans="1:22" ht="20.100000000000001" customHeight="1" x14ac:dyDescent="0.25">
      <c r="A17" s="7"/>
      <c r="B17" s="11">
        <v>0</v>
      </c>
      <c r="C17" s="36"/>
      <c r="D17" s="25" t="s">
        <v>23</v>
      </c>
      <c r="E17" s="104">
        <v>0</v>
      </c>
      <c r="F17" s="105"/>
      <c r="G17" s="105"/>
      <c r="H17" s="106"/>
      <c r="I17" s="46" t="s">
        <v>45</v>
      </c>
      <c r="J17" s="62"/>
      <c r="K17" s="46" t="s">
        <v>39</v>
      </c>
      <c r="L17" s="11" t="s">
        <v>96</v>
      </c>
      <c r="M17" s="11" t="s">
        <v>39</v>
      </c>
      <c r="N17" s="11" t="s">
        <v>39</v>
      </c>
      <c r="O17" s="60" t="s">
        <v>95</v>
      </c>
      <c r="P17" s="36" t="s">
        <v>39</v>
      </c>
      <c r="Q17" s="34"/>
      <c r="R17" s="34"/>
      <c r="S17" s="34"/>
      <c r="T17" s="34"/>
      <c r="U17" s="86"/>
      <c r="V17" s="93" t="s">
        <v>204</v>
      </c>
    </row>
    <row r="18" spans="1:22" ht="80.25" customHeight="1" thickBot="1" x14ac:dyDescent="0.3">
      <c r="A18" s="7" t="s">
        <v>8</v>
      </c>
      <c r="B18" s="11">
        <v>12</v>
      </c>
      <c r="C18" s="36" t="s">
        <v>15</v>
      </c>
      <c r="D18" s="25" t="s">
        <v>34</v>
      </c>
      <c r="E18" s="104">
        <v>12</v>
      </c>
      <c r="F18" s="105"/>
      <c r="G18" s="105"/>
      <c r="H18" s="106"/>
      <c r="I18" s="16" t="s">
        <v>119</v>
      </c>
      <c r="J18" s="11"/>
      <c r="K18" s="15" t="s">
        <v>43</v>
      </c>
      <c r="L18" s="11" t="s">
        <v>108</v>
      </c>
      <c r="M18" s="41" t="s">
        <v>97</v>
      </c>
      <c r="N18" s="11" t="s">
        <v>39</v>
      </c>
      <c r="O18" s="60" t="s">
        <v>95</v>
      </c>
      <c r="P18" s="36" t="s">
        <v>39</v>
      </c>
      <c r="Q18" s="15" t="s">
        <v>160</v>
      </c>
      <c r="R18" s="34"/>
      <c r="S18" s="34"/>
      <c r="T18" s="34"/>
      <c r="U18" s="87"/>
      <c r="V18" s="93" t="s">
        <v>204</v>
      </c>
    </row>
    <row r="19" spans="1:22" ht="42" customHeight="1" x14ac:dyDescent="0.25">
      <c r="A19" s="7" t="s">
        <v>8</v>
      </c>
      <c r="B19" s="11">
        <v>0</v>
      </c>
      <c r="C19" s="36" t="s">
        <v>15</v>
      </c>
      <c r="D19" s="25" t="s">
        <v>23</v>
      </c>
      <c r="E19" s="104">
        <v>0</v>
      </c>
      <c r="F19" s="105"/>
      <c r="G19" s="105"/>
      <c r="H19" s="106"/>
      <c r="I19" s="45" t="s">
        <v>45</v>
      </c>
      <c r="J19" s="11"/>
      <c r="K19" s="15" t="s">
        <v>39</v>
      </c>
      <c r="L19" s="11" t="s">
        <v>96</v>
      </c>
      <c r="M19" s="11" t="s">
        <v>39</v>
      </c>
      <c r="N19" s="11" t="s">
        <v>39</v>
      </c>
      <c r="O19" s="60" t="s">
        <v>95</v>
      </c>
      <c r="P19" s="36" t="s">
        <v>39</v>
      </c>
      <c r="Q19" s="15" t="s">
        <v>161</v>
      </c>
      <c r="R19" s="34"/>
      <c r="S19" s="34"/>
      <c r="T19" s="34"/>
      <c r="U19" s="84"/>
      <c r="V19" s="93" t="s">
        <v>204</v>
      </c>
    </row>
    <row r="20" spans="1:22" ht="42" customHeight="1" x14ac:dyDescent="0.25">
      <c r="A20" s="7" t="s">
        <v>8</v>
      </c>
      <c r="B20" s="11">
        <v>0</v>
      </c>
      <c r="C20" s="36" t="s">
        <v>15</v>
      </c>
      <c r="D20" s="25" t="s">
        <v>35</v>
      </c>
      <c r="E20" s="104">
        <v>0</v>
      </c>
      <c r="F20" s="105"/>
      <c r="G20" s="105"/>
      <c r="H20" s="106"/>
      <c r="I20" s="45" t="s">
        <v>45</v>
      </c>
      <c r="J20" s="11"/>
      <c r="K20" s="15" t="s">
        <v>39</v>
      </c>
      <c r="L20" s="11" t="s">
        <v>96</v>
      </c>
      <c r="M20" s="11" t="s">
        <v>39</v>
      </c>
      <c r="N20" s="11" t="s">
        <v>39</v>
      </c>
      <c r="O20" s="60" t="s">
        <v>95</v>
      </c>
      <c r="P20" s="36" t="s">
        <v>39</v>
      </c>
      <c r="Q20" s="15" t="s">
        <v>162</v>
      </c>
      <c r="R20" s="34"/>
      <c r="S20" s="34"/>
      <c r="T20" s="34"/>
      <c r="U20" s="84"/>
      <c r="V20" s="93" t="s">
        <v>204</v>
      </c>
    </row>
    <row r="21" spans="1:22" ht="53.25" customHeight="1" x14ac:dyDescent="0.25">
      <c r="A21" s="7" t="s">
        <v>8</v>
      </c>
      <c r="B21" s="11">
        <v>6</v>
      </c>
      <c r="C21" s="36" t="s">
        <v>15</v>
      </c>
      <c r="D21" s="25" t="s">
        <v>78</v>
      </c>
      <c r="E21" s="104">
        <v>6</v>
      </c>
      <c r="F21" s="105"/>
      <c r="G21" s="105"/>
      <c r="H21" s="106"/>
      <c r="I21" s="16" t="s">
        <v>133</v>
      </c>
      <c r="J21" s="11"/>
      <c r="K21" s="32" t="s">
        <v>147</v>
      </c>
      <c r="L21" s="11">
        <v>98</v>
      </c>
      <c r="M21" s="15" t="s">
        <v>183</v>
      </c>
      <c r="N21" s="36">
        <v>140</v>
      </c>
      <c r="O21" s="60" t="s">
        <v>95</v>
      </c>
      <c r="P21" s="36" t="s">
        <v>39</v>
      </c>
      <c r="Q21" s="15" t="s">
        <v>163</v>
      </c>
      <c r="R21" s="34"/>
      <c r="S21" s="34"/>
      <c r="T21" s="34"/>
      <c r="U21" s="84"/>
      <c r="V21" s="93" t="s">
        <v>205</v>
      </c>
    </row>
    <row r="22" spans="1:22" ht="49.5" customHeight="1" x14ac:dyDescent="0.25">
      <c r="A22" s="7" t="s">
        <v>8</v>
      </c>
      <c r="B22" s="11">
        <v>6</v>
      </c>
      <c r="C22" s="36" t="s">
        <v>15</v>
      </c>
      <c r="D22" s="25" t="s">
        <v>79</v>
      </c>
      <c r="E22" s="104">
        <v>6</v>
      </c>
      <c r="F22" s="105"/>
      <c r="G22" s="105"/>
      <c r="H22" s="106"/>
      <c r="I22" s="16" t="s">
        <v>133</v>
      </c>
      <c r="J22" s="11"/>
      <c r="K22" s="32" t="s">
        <v>147</v>
      </c>
      <c r="L22" s="11">
        <v>98</v>
      </c>
      <c r="M22" s="15" t="s">
        <v>183</v>
      </c>
      <c r="N22" s="36">
        <v>140</v>
      </c>
      <c r="O22" s="60" t="s">
        <v>95</v>
      </c>
      <c r="P22" s="36" t="s">
        <v>39</v>
      </c>
      <c r="Q22" s="44"/>
      <c r="R22" s="34"/>
      <c r="S22" s="34"/>
      <c r="T22" s="34"/>
      <c r="U22" s="84"/>
      <c r="V22" s="93" t="s">
        <v>205</v>
      </c>
    </row>
    <row r="23" spans="1:22" ht="63" customHeight="1" x14ac:dyDescent="0.25">
      <c r="A23" s="7" t="s">
        <v>8</v>
      </c>
      <c r="B23" s="11">
        <v>6</v>
      </c>
      <c r="C23" s="36" t="s">
        <v>15</v>
      </c>
      <c r="D23" s="25" t="s">
        <v>80</v>
      </c>
      <c r="E23" s="104">
        <v>6</v>
      </c>
      <c r="F23" s="105"/>
      <c r="G23" s="105"/>
      <c r="H23" s="106"/>
      <c r="I23" s="16" t="s">
        <v>134</v>
      </c>
      <c r="J23" s="11"/>
      <c r="K23" s="32" t="s">
        <v>155</v>
      </c>
      <c r="L23" s="11" t="s">
        <v>105</v>
      </c>
      <c r="M23" s="16" t="s">
        <v>98</v>
      </c>
      <c r="N23" s="11" t="s">
        <v>39</v>
      </c>
      <c r="O23" s="60" t="s">
        <v>95</v>
      </c>
      <c r="P23" s="36" t="s">
        <v>39</v>
      </c>
      <c r="Q23" s="34"/>
      <c r="R23" s="34"/>
      <c r="S23" s="34"/>
      <c r="T23" s="34"/>
      <c r="U23" s="84"/>
      <c r="V23" s="93" t="s">
        <v>205</v>
      </c>
    </row>
    <row r="24" spans="1:22" ht="20.100000000000001" customHeight="1" x14ac:dyDescent="0.25">
      <c r="A24" s="7" t="s">
        <v>8</v>
      </c>
      <c r="B24" s="11">
        <v>0</v>
      </c>
      <c r="C24" s="36" t="s">
        <v>15</v>
      </c>
      <c r="D24" s="25" t="s">
        <v>23</v>
      </c>
      <c r="E24" s="104">
        <v>0</v>
      </c>
      <c r="F24" s="105"/>
      <c r="G24" s="105"/>
      <c r="H24" s="106"/>
      <c r="I24" s="46" t="s">
        <v>45</v>
      </c>
      <c r="J24" s="11"/>
      <c r="K24" s="15" t="s">
        <v>39</v>
      </c>
      <c r="L24" s="11" t="s">
        <v>96</v>
      </c>
      <c r="M24" s="11" t="s">
        <v>39</v>
      </c>
      <c r="N24" s="11" t="s">
        <v>39</v>
      </c>
      <c r="O24" s="60" t="s">
        <v>95</v>
      </c>
      <c r="P24" s="36" t="s">
        <v>39</v>
      </c>
      <c r="Q24" s="34"/>
      <c r="R24" s="34"/>
      <c r="S24" s="34"/>
      <c r="T24" s="34"/>
      <c r="U24" s="84"/>
      <c r="V24" s="93" t="s">
        <v>204</v>
      </c>
    </row>
    <row r="25" spans="1:22" ht="20.100000000000001" customHeight="1" x14ac:dyDescent="0.25">
      <c r="A25" s="7" t="s">
        <v>8</v>
      </c>
      <c r="B25" s="11">
        <v>8</v>
      </c>
      <c r="C25" s="36" t="s">
        <v>15</v>
      </c>
      <c r="D25" s="25" t="s">
        <v>81</v>
      </c>
      <c r="E25" s="104">
        <v>8</v>
      </c>
      <c r="F25" s="105"/>
      <c r="G25" s="105"/>
      <c r="H25" s="106"/>
      <c r="I25" s="46" t="s">
        <v>91</v>
      </c>
      <c r="J25" s="11"/>
      <c r="K25" s="32" t="s">
        <v>135</v>
      </c>
      <c r="L25" s="11" t="s">
        <v>96</v>
      </c>
      <c r="M25" s="11" t="s">
        <v>39</v>
      </c>
      <c r="N25" s="11" t="s">
        <v>39</v>
      </c>
      <c r="O25" s="60" t="s">
        <v>95</v>
      </c>
      <c r="P25" s="36" t="s">
        <v>39</v>
      </c>
      <c r="Q25" s="34"/>
      <c r="R25" s="34"/>
      <c r="S25" s="34"/>
      <c r="T25" s="34"/>
      <c r="U25" s="84"/>
      <c r="V25" s="93" t="s">
        <v>204</v>
      </c>
    </row>
    <row r="26" spans="1:22" ht="30" customHeight="1" x14ac:dyDescent="0.25">
      <c r="A26" s="7" t="s">
        <v>8</v>
      </c>
      <c r="B26" s="11">
        <v>8</v>
      </c>
      <c r="C26" s="36" t="s">
        <v>15</v>
      </c>
      <c r="D26" s="25" t="s">
        <v>82</v>
      </c>
      <c r="E26" s="104">
        <v>8</v>
      </c>
      <c r="F26" s="105"/>
      <c r="G26" s="105"/>
      <c r="H26" s="106"/>
      <c r="I26" s="46" t="s">
        <v>92</v>
      </c>
      <c r="J26" s="11"/>
      <c r="K26" s="32" t="s">
        <v>136</v>
      </c>
      <c r="L26" s="11" t="s">
        <v>96</v>
      </c>
      <c r="M26" s="11" t="s">
        <v>39</v>
      </c>
      <c r="N26" s="11" t="s">
        <v>39</v>
      </c>
      <c r="O26" s="60" t="s">
        <v>95</v>
      </c>
      <c r="P26" s="36" t="s">
        <v>39</v>
      </c>
      <c r="Q26" s="34"/>
      <c r="R26" s="34"/>
      <c r="S26" s="34"/>
      <c r="T26" s="34"/>
      <c r="U26" s="84"/>
      <c r="V26" s="93" t="s">
        <v>204</v>
      </c>
    </row>
    <row r="27" spans="1:22" ht="45" customHeight="1" x14ac:dyDescent="0.25">
      <c r="A27" s="7" t="s">
        <v>8</v>
      </c>
      <c r="B27" s="11">
        <v>6</v>
      </c>
      <c r="C27" s="36" t="s">
        <v>15</v>
      </c>
      <c r="D27" s="25" t="s">
        <v>83</v>
      </c>
      <c r="E27" s="104">
        <v>6</v>
      </c>
      <c r="F27" s="105"/>
      <c r="G27" s="105"/>
      <c r="H27" s="106"/>
      <c r="I27" s="47" t="s">
        <v>93</v>
      </c>
      <c r="J27" s="11"/>
      <c r="K27" s="32" t="s">
        <v>137</v>
      </c>
      <c r="L27" s="11" t="s">
        <v>96</v>
      </c>
      <c r="M27" s="11" t="s">
        <v>39</v>
      </c>
      <c r="N27" s="11" t="s">
        <v>39</v>
      </c>
      <c r="O27" s="60" t="s">
        <v>95</v>
      </c>
      <c r="P27" s="36" t="s">
        <v>39</v>
      </c>
      <c r="Q27" s="34"/>
      <c r="R27" s="34"/>
      <c r="S27" s="34"/>
      <c r="T27" s="34"/>
      <c r="U27" s="84"/>
      <c r="V27" s="93" t="s">
        <v>204</v>
      </c>
    </row>
    <row r="28" spans="1:22" ht="45" customHeight="1" x14ac:dyDescent="0.25">
      <c r="A28" s="12"/>
      <c r="B28" s="38">
        <f>SUM(B6:B27)</f>
        <v>147.5</v>
      </c>
      <c r="C28" s="12"/>
      <c r="D28" s="12"/>
      <c r="E28" s="98">
        <f>SUM(E6:H27)</f>
        <v>147.5</v>
      </c>
      <c r="F28" s="99"/>
      <c r="G28" s="99"/>
      <c r="H28" s="99"/>
      <c r="I28" s="50"/>
      <c r="J28" s="50"/>
      <c r="K28" s="50"/>
      <c r="L28" s="50"/>
      <c r="M28" s="49"/>
      <c r="N28" s="12"/>
      <c r="O28" s="12"/>
      <c r="P28" s="12"/>
      <c r="Q28" s="12"/>
      <c r="R28" s="12"/>
      <c r="S28" s="12"/>
      <c r="T28" s="12"/>
      <c r="U28" s="88"/>
      <c r="V28" s="12"/>
    </row>
    <row r="29" spans="1:22" ht="46.5" customHeight="1" x14ac:dyDescent="0.25">
      <c r="A29" s="35" t="s">
        <v>86</v>
      </c>
      <c r="B29" s="11">
        <v>46</v>
      </c>
      <c r="C29" s="101" t="s">
        <v>68</v>
      </c>
      <c r="D29" s="24" t="s">
        <v>23</v>
      </c>
      <c r="E29" s="110">
        <v>0</v>
      </c>
      <c r="F29" s="111"/>
      <c r="G29" s="111"/>
      <c r="H29" s="112"/>
      <c r="I29" s="46" t="s">
        <v>45</v>
      </c>
      <c r="J29" s="12"/>
      <c r="K29" s="57" t="s">
        <v>39</v>
      </c>
      <c r="L29" s="11" t="s">
        <v>96</v>
      </c>
      <c r="M29" s="11" t="s">
        <v>39</v>
      </c>
      <c r="N29" s="11" t="s">
        <v>39</v>
      </c>
      <c r="O29" s="60" t="s">
        <v>94</v>
      </c>
      <c r="P29" s="36" t="s">
        <v>39</v>
      </c>
      <c r="Q29" s="64"/>
      <c r="R29" s="64"/>
      <c r="S29" s="64"/>
      <c r="T29" s="39"/>
      <c r="U29" s="89"/>
      <c r="V29" s="93" t="s">
        <v>204</v>
      </c>
    </row>
    <row r="30" spans="1:22" ht="46.5" customHeight="1" x14ac:dyDescent="0.25">
      <c r="A30" s="43" t="s">
        <v>86</v>
      </c>
      <c r="B30" s="11">
        <v>11.5</v>
      </c>
      <c r="C30" s="102"/>
      <c r="D30" s="24" t="s">
        <v>24</v>
      </c>
      <c r="E30" s="110">
        <v>0</v>
      </c>
      <c r="F30" s="111"/>
      <c r="G30" s="111"/>
      <c r="H30" s="112"/>
      <c r="I30" s="16" t="s">
        <v>124</v>
      </c>
      <c r="J30" s="12"/>
      <c r="K30" s="15" t="s">
        <v>138</v>
      </c>
      <c r="L30" s="11">
        <v>45</v>
      </c>
      <c r="M30" s="15" t="s">
        <v>143</v>
      </c>
      <c r="N30" s="53" t="s">
        <v>39</v>
      </c>
      <c r="O30" s="60" t="s">
        <v>94</v>
      </c>
      <c r="P30" s="36" t="s">
        <v>39</v>
      </c>
      <c r="Q30" s="34"/>
      <c r="R30" s="34"/>
      <c r="S30" s="34"/>
      <c r="T30" s="34"/>
      <c r="U30" s="84"/>
      <c r="V30" s="93" t="s">
        <v>203</v>
      </c>
    </row>
    <row r="31" spans="1:22" ht="58.5" customHeight="1" x14ac:dyDescent="0.25">
      <c r="A31" s="43" t="s">
        <v>86</v>
      </c>
      <c r="B31" s="11">
        <v>11.5</v>
      </c>
      <c r="C31" s="102"/>
      <c r="D31" s="24" t="s">
        <v>85</v>
      </c>
      <c r="E31" s="110">
        <v>0</v>
      </c>
      <c r="F31" s="111"/>
      <c r="G31" s="111"/>
      <c r="H31" s="112"/>
      <c r="I31" s="16" t="s">
        <v>140</v>
      </c>
      <c r="J31" s="12"/>
      <c r="K31" s="15" t="s">
        <v>139</v>
      </c>
      <c r="L31" s="11" t="s">
        <v>96</v>
      </c>
      <c r="M31" s="11" t="s">
        <v>39</v>
      </c>
      <c r="N31" s="11" t="s">
        <v>39</v>
      </c>
      <c r="O31" s="60" t="s">
        <v>95</v>
      </c>
      <c r="P31" s="36" t="s">
        <v>39</v>
      </c>
      <c r="Q31" s="15" t="s">
        <v>167</v>
      </c>
      <c r="R31" s="34"/>
      <c r="S31" s="34"/>
      <c r="T31" s="34"/>
      <c r="U31" s="84"/>
      <c r="V31" s="93" t="s">
        <v>204</v>
      </c>
    </row>
    <row r="32" spans="1:22" ht="60" customHeight="1" x14ac:dyDescent="0.25">
      <c r="A32" s="43" t="s">
        <v>86</v>
      </c>
      <c r="B32" s="11">
        <v>11.5</v>
      </c>
      <c r="C32" s="102"/>
      <c r="D32" s="24" t="s">
        <v>66</v>
      </c>
      <c r="E32" s="110">
        <v>0</v>
      </c>
      <c r="F32" s="111"/>
      <c r="G32" s="111"/>
      <c r="H32" s="112"/>
      <c r="I32" s="16" t="s">
        <v>140</v>
      </c>
      <c r="J32" s="12"/>
      <c r="K32" s="15" t="s">
        <v>139</v>
      </c>
      <c r="L32" s="11" t="s">
        <v>96</v>
      </c>
      <c r="M32" s="11" t="s">
        <v>39</v>
      </c>
      <c r="N32" s="11" t="s">
        <v>39</v>
      </c>
      <c r="O32" s="60" t="s">
        <v>95</v>
      </c>
      <c r="P32" s="36" t="s">
        <v>39</v>
      </c>
      <c r="Q32" s="15" t="s">
        <v>167</v>
      </c>
      <c r="R32" s="34"/>
      <c r="S32" s="34"/>
      <c r="T32" s="34"/>
      <c r="U32" s="84"/>
      <c r="V32" s="93" t="s">
        <v>204</v>
      </c>
    </row>
    <row r="33" spans="1:22" ht="39" customHeight="1" x14ac:dyDescent="0.25">
      <c r="A33" s="43" t="s">
        <v>86</v>
      </c>
      <c r="B33" s="11">
        <v>0</v>
      </c>
      <c r="C33" s="102"/>
      <c r="D33" s="24" t="s">
        <v>23</v>
      </c>
      <c r="E33" s="110">
        <v>0</v>
      </c>
      <c r="F33" s="111"/>
      <c r="G33" s="111"/>
      <c r="H33" s="112"/>
      <c r="I33" s="45" t="s">
        <v>45</v>
      </c>
      <c r="J33" s="12"/>
      <c r="K33" s="15" t="s">
        <v>39</v>
      </c>
      <c r="L33" s="11" t="s">
        <v>96</v>
      </c>
      <c r="M33" s="11" t="s">
        <v>39</v>
      </c>
      <c r="N33" s="11" t="s">
        <v>39</v>
      </c>
      <c r="O33" s="60" t="s">
        <v>95</v>
      </c>
      <c r="P33" s="36" t="s">
        <v>39</v>
      </c>
      <c r="Q33" s="15" t="s">
        <v>181</v>
      </c>
      <c r="R33" s="34"/>
      <c r="S33" s="34"/>
      <c r="T33" s="34"/>
      <c r="U33" s="84"/>
      <c r="V33" s="93" t="s">
        <v>204</v>
      </c>
    </row>
    <row r="34" spans="1:22" ht="60.75" customHeight="1" x14ac:dyDescent="0.25">
      <c r="A34" s="43" t="s">
        <v>86</v>
      </c>
      <c r="B34" s="11">
        <v>0</v>
      </c>
      <c r="C34" s="102"/>
      <c r="D34" s="24" t="s">
        <v>23</v>
      </c>
      <c r="E34" s="110">
        <v>0</v>
      </c>
      <c r="F34" s="111"/>
      <c r="G34" s="111"/>
      <c r="H34" s="112"/>
      <c r="I34" s="46" t="s">
        <v>45</v>
      </c>
      <c r="J34" s="12"/>
      <c r="K34" s="15" t="s">
        <v>39</v>
      </c>
      <c r="L34" s="11" t="s">
        <v>96</v>
      </c>
      <c r="M34" s="11" t="s">
        <v>39</v>
      </c>
      <c r="N34" s="11" t="s">
        <v>39</v>
      </c>
      <c r="O34" s="60" t="s">
        <v>95</v>
      </c>
      <c r="P34" s="36" t="s">
        <v>39</v>
      </c>
      <c r="Q34" s="15" t="s">
        <v>181</v>
      </c>
      <c r="R34" s="34"/>
      <c r="S34" s="34"/>
      <c r="T34" s="34"/>
      <c r="U34" s="84"/>
      <c r="V34" s="93" t="s">
        <v>204</v>
      </c>
    </row>
    <row r="35" spans="1:22" ht="106.5" customHeight="1" x14ac:dyDescent="0.25">
      <c r="A35" s="43" t="s">
        <v>86</v>
      </c>
      <c r="B35" s="11">
        <v>11.5</v>
      </c>
      <c r="C35" s="102"/>
      <c r="D35" s="24" t="s">
        <v>67</v>
      </c>
      <c r="E35" s="110">
        <v>0</v>
      </c>
      <c r="F35" s="111"/>
      <c r="G35" s="111"/>
      <c r="H35" s="112"/>
      <c r="I35" s="16" t="s">
        <v>141</v>
      </c>
      <c r="J35" s="12"/>
      <c r="K35" s="15" t="s">
        <v>150</v>
      </c>
      <c r="L35" s="11" t="s">
        <v>96</v>
      </c>
      <c r="M35" s="11" t="s">
        <v>39</v>
      </c>
      <c r="N35" s="11" t="s">
        <v>39</v>
      </c>
      <c r="O35" s="60" t="s">
        <v>95</v>
      </c>
      <c r="P35" s="36" t="s">
        <v>39</v>
      </c>
      <c r="Q35" s="15" t="s">
        <v>166</v>
      </c>
      <c r="R35" s="34"/>
      <c r="S35" s="34"/>
      <c r="T35" s="34"/>
      <c r="U35" s="84"/>
      <c r="V35" s="93" t="s">
        <v>204</v>
      </c>
    </row>
    <row r="36" spans="1:22" ht="45" customHeight="1" x14ac:dyDescent="0.25">
      <c r="A36" s="43" t="s">
        <v>86</v>
      </c>
      <c r="B36" s="11">
        <v>0</v>
      </c>
      <c r="C36" s="102"/>
      <c r="D36" s="24" t="s">
        <v>23</v>
      </c>
      <c r="E36" s="110">
        <v>0</v>
      </c>
      <c r="F36" s="111"/>
      <c r="G36" s="111"/>
      <c r="H36" s="112"/>
      <c r="I36" s="46" t="s">
        <v>45</v>
      </c>
      <c r="J36" s="12"/>
      <c r="K36" s="15" t="s">
        <v>39</v>
      </c>
      <c r="L36" s="11" t="s">
        <v>96</v>
      </c>
      <c r="M36" s="11" t="s">
        <v>39</v>
      </c>
      <c r="N36" s="11" t="s">
        <v>39</v>
      </c>
      <c r="O36" s="60" t="s">
        <v>95</v>
      </c>
      <c r="P36" s="36" t="s">
        <v>39</v>
      </c>
      <c r="Q36" s="15" t="s">
        <v>181</v>
      </c>
      <c r="R36" s="34"/>
      <c r="S36" s="34"/>
      <c r="T36" s="34"/>
      <c r="U36" s="84"/>
      <c r="V36" s="93" t="s">
        <v>204</v>
      </c>
    </row>
    <row r="37" spans="1:22" ht="12.75" customHeight="1" x14ac:dyDescent="0.25">
      <c r="A37" s="43" t="s">
        <v>86</v>
      </c>
      <c r="B37" s="11">
        <v>0</v>
      </c>
      <c r="C37" s="103"/>
      <c r="D37" s="24" t="s">
        <v>23</v>
      </c>
      <c r="E37" s="110">
        <v>0</v>
      </c>
      <c r="F37" s="111"/>
      <c r="G37" s="111"/>
      <c r="H37" s="112"/>
      <c r="I37" s="46" t="s">
        <v>45</v>
      </c>
      <c r="J37" s="12"/>
      <c r="K37" s="15" t="s">
        <v>39</v>
      </c>
      <c r="L37" s="11" t="s">
        <v>96</v>
      </c>
      <c r="M37" s="11" t="s">
        <v>39</v>
      </c>
      <c r="N37" s="11" t="s">
        <v>39</v>
      </c>
      <c r="O37" s="60" t="s">
        <v>95</v>
      </c>
      <c r="P37" s="36" t="s">
        <v>39</v>
      </c>
      <c r="Q37" s="34"/>
      <c r="R37" s="34"/>
      <c r="S37" s="34"/>
      <c r="T37" s="34"/>
      <c r="U37" s="84"/>
      <c r="V37" s="93" t="s">
        <v>204</v>
      </c>
    </row>
    <row r="38" spans="1:22" ht="33.75" customHeight="1" x14ac:dyDescent="0.25">
      <c r="A38" s="12"/>
      <c r="B38" s="38">
        <v>46</v>
      </c>
      <c r="C38" s="12"/>
      <c r="D38" s="12"/>
      <c r="E38" s="98">
        <v>0</v>
      </c>
      <c r="F38" s="99"/>
      <c r="G38" s="99"/>
      <c r="H38" s="100">
        <v>14</v>
      </c>
      <c r="I38" s="46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88"/>
      <c r="V38" s="12"/>
    </row>
    <row r="39" spans="1:22" ht="83.25" customHeight="1" x14ac:dyDescent="0.25">
      <c r="A39" s="7" t="s">
        <v>9</v>
      </c>
      <c r="B39" s="11">
        <v>5.3</v>
      </c>
      <c r="C39" s="55" t="s">
        <v>15</v>
      </c>
      <c r="D39" s="24" t="s">
        <v>24</v>
      </c>
      <c r="E39" s="110">
        <v>5.3</v>
      </c>
      <c r="F39" s="111"/>
      <c r="G39" s="111"/>
      <c r="H39" s="112"/>
      <c r="I39" s="16" t="s">
        <v>142</v>
      </c>
      <c r="J39" s="13"/>
      <c r="K39" s="15" t="s">
        <v>148</v>
      </c>
      <c r="L39" s="11">
        <v>50</v>
      </c>
      <c r="M39" s="15" t="s">
        <v>144</v>
      </c>
      <c r="N39" s="11">
        <v>407</v>
      </c>
      <c r="O39" s="60" t="s">
        <v>95</v>
      </c>
      <c r="P39" s="36" t="s">
        <v>109</v>
      </c>
      <c r="Q39" s="36"/>
      <c r="R39" s="20" t="s">
        <v>54</v>
      </c>
      <c r="S39" s="55" t="s">
        <v>198</v>
      </c>
      <c r="T39" s="13"/>
      <c r="U39" s="90"/>
      <c r="V39" s="93" t="s">
        <v>206</v>
      </c>
    </row>
    <row r="40" spans="1:22" x14ac:dyDescent="0.25">
      <c r="A40" s="7" t="s">
        <v>9</v>
      </c>
      <c r="B40" s="11">
        <v>0</v>
      </c>
      <c r="C40" s="36" t="s">
        <v>15</v>
      </c>
      <c r="D40" s="24" t="s">
        <v>23</v>
      </c>
      <c r="E40" s="110">
        <v>0</v>
      </c>
      <c r="F40" s="111">
        <v>0</v>
      </c>
      <c r="G40" s="111">
        <v>0</v>
      </c>
      <c r="H40" s="112">
        <v>0</v>
      </c>
      <c r="I40" s="47" t="s">
        <v>45</v>
      </c>
      <c r="J40" s="13"/>
      <c r="K40" s="15" t="s">
        <v>39</v>
      </c>
      <c r="L40" s="11" t="s">
        <v>96</v>
      </c>
      <c r="M40" s="11" t="s">
        <v>39</v>
      </c>
      <c r="N40" s="11" t="s">
        <v>39</v>
      </c>
      <c r="O40" s="60" t="s">
        <v>95</v>
      </c>
      <c r="P40" s="13"/>
      <c r="Q40" s="13"/>
      <c r="R40" s="13"/>
      <c r="S40" s="13"/>
      <c r="T40" s="13"/>
      <c r="U40" s="90"/>
      <c r="V40" s="93" t="s">
        <v>206</v>
      </c>
    </row>
    <row r="41" spans="1:22" x14ac:dyDescent="0.25">
      <c r="A41" s="7" t="s">
        <v>9</v>
      </c>
      <c r="B41" s="11">
        <v>0</v>
      </c>
      <c r="C41" s="36" t="s">
        <v>15</v>
      </c>
      <c r="D41" s="24" t="s">
        <v>87</v>
      </c>
      <c r="E41" s="110">
        <v>0</v>
      </c>
      <c r="F41" s="111">
        <v>0</v>
      </c>
      <c r="G41" s="111">
        <v>0</v>
      </c>
      <c r="H41" s="112">
        <v>0</v>
      </c>
      <c r="I41" s="46" t="s">
        <v>45</v>
      </c>
      <c r="J41" s="13"/>
      <c r="K41" s="15" t="s">
        <v>39</v>
      </c>
      <c r="L41" s="11" t="s">
        <v>96</v>
      </c>
      <c r="M41" s="11" t="s">
        <v>39</v>
      </c>
      <c r="N41" s="11" t="s">
        <v>39</v>
      </c>
      <c r="O41" s="60" t="s">
        <v>95</v>
      </c>
      <c r="P41" s="13"/>
      <c r="Q41" s="13"/>
      <c r="R41" s="13"/>
      <c r="S41" s="13"/>
      <c r="T41" s="13"/>
      <c r="U41" s="90"/>
      <c r="V41" s="93" t="s">
        <v>206</v>
      </c>
    </row>
    <row r="42" spans="1:22" ht="40.799999999999997" x14ac:dyDescent="0.25">
      <c r="A42" s="7" t="s">
        <v>9</v>
      </c>
      <c r="B42" s="11">
        <v>3.7</v>
      </c>
      <c r="C42" s="36" t="s">
        <v>15</v>
      </c>
      <c r="D42" s="24" t="s">
        <v>88</v>
      </c>
      <c r="E42" s="110">
        <v>3.7</v>
      </c>
      <c r="F42" s="111">
        <v>3.7</v>
      </c>
      <c r="G42" s="111">
        <v>3.7</v>
      </c>
      <c r="H42" s="112">
        <v>3.7</v>
      </c>
      <c r="I42" s="16" t="s">
        <v>140</v>
      </c>
      <c r="J42" s="13"/>
      <c r="K42" s="15" t="s">
        <v>149</v>
      </c>
      <c r="L42" s="11" t="s">
        <v>96</v>
      </c>
      <c r="M42" s="11" t="s">
        <v>39</v>
      </c>
      <c r="N42" s="11" t="s">
        <v>39</v>
      </c>
      <c r="O42" s="60" t="s">
        <v>95</v>
      </c>
      <c r="P42" s="13"/>
      <c r="Q42" s="13"/>
      <c r="R42" s="13"/>
      <c r="S42" s="13"/>
      <c r="T42" s="13"/>
      <c r="U42" s="90"/>
      <c r="V42" s="93" t="s">
        <v>206</v>
      </c>
    </row>
    <row r="43" spans="1:22" x14ac:dyDescent="0.25">
      <c r="A43" s="7" t="s">
        <v>9</v>
      </c>
      <c r="B43" s="11">
        <v>0</v>
      </c>
      <c r="C43" s="36" t="s">
        <v>15</v>
      </c>
      <c r="D43" s="24" t="s">
        <v>23</v>
      </c>
      <c r="E43" s="110">
        <v>0</v>
      </c>
      <c r="F43" s="111">
        <v>0</v>
      </c>
      <c r="G43" s="111">
        <v>0</v>
      </c>
      <c r="H43" s="112">
        <v>0</v>
      </c>
      <c r="I43" s="46" t="s">
        <v>45</v>
      </c>
      <c r="J43" s="13"/>
      <c r="K43" s="15" t="s">
        <v>39</v>
      </c>
      <c r="L43" s="11" t="s">
        <v>96</v>
      </c>
      <c r="M43" s="11" t="s">
        <v>39</v>
      </c>
      <c r="N43" s="11" t="s">
        <v>39</v>
      </c>
      <c r="O43" s="60" t="s">
        <v>95</v>
      </c>
      <c r="P43" s="13"/>
      <c r="Q43" s="13"/>
      <c r="R43" s="13"/>
      <c r="S43" s="13"/>
      <c r="T43" s="13"/>
      <c r="U43" s="90"/>
      <c r="V43" s="93" t="s">
        <v>206</v>
      </c>
    </row>
    <row r="44" spans="1:22" x14ac:dyDescent="0.25">
      <c r="A44" s="7" t="s">
        <v>9</v>
      </c>
      <c r="B44" s="11">
        <v>0</v>
      </c>
      <c r="C44" s="36" t="s">
        <v>15</v>
      </c>
      <c r="D44" s="24" t="s">
        <v>87</v>
      </c>
      <c r="E44" s="110">
        <v>0</v>
      </c>
      <c r="F44" s="111">
        <v>0</v>
      </c>
      <c r="G44" s="111">
        <v>0</v>
      </c>
      <c r="H44" s="112">
        <v>0</v>
      </c>
      <c r="I44" s="16" t="s">
        <v>45</v>
      </c>
      <c r="J44" s="13"/>
      <c r="K44" s="15" t="s">
        <v>39</v>
      </c>
      <c r="L44" s="11" t="s">
        <v>96</v>
      </c>
      <c r="M44" s="11" t="s">
        <v>39</v>
      </c>
      <c r="N44" s="11" t="s">
        <v>39</v>
      </c>
      <c r="O44" s="60" t="s">
        <v>95</v>
      </c>
      <c r="P44" s="13"/>
      <c r="Q44" s="13"/>
      <c r="R44" s="13"/>
      <c r="S44" s="13"/>
      <c r="T44" s="13"/>
      <c r="U44" s="90"/>
      <c r="V44" s="93" t="s">
        <v>206</v>
      </c>
    </row>
    <row r="45" spans="1:22" x14ac:dyDescent="0.25">
      <c r="A45" s="7" t="s">
        <v>9</v>
      </c>
      <c r="B45" s="11">
        <v>0</v>
      </c>
      <c r="C45" s="36" t="s">
        <v>15</v>
      </c>
      <c r="D45" s="24" t="s">
        <v>23</v>
      </c>
      <c r="E45" s="110">
        <v>0</v>
      </c>
      <c r="F45" s="111">
        <v>0</v>
      </c>
      <c r="G45" s="111">
        <v>0</v>
      </c>
      <c r="H45" s="112">
        <v>0</v>
      </c>
      <c r="I45" s="45" t="s">
        <v>45</v>
      </c>
      <c r="J45" s="13"/>
      <c r="K45" s="15" t="s">
        <v>39</v>
      </c>
      <c r="L45" s="11" t="s">
        <v>96</v>
      </c>
      <c r="M45" s="11" t="s">
        <v>39</v>
      </c>
      <c r="N45" s="11" t="s">
        <v>39</v>
      </c>
      <c r="O45" s="60" t="s">
        <v>95</v>
      </c>
      <c r="P45" s="13"/>
      <c r="Q45" s="13"/>
      <c r="R45" s="13"/>
      <c r="S45" s="13"/>
      <c r="T45" s="13"/>
      <c r="U45" s="90"/>
      <c r="V45" s="93" t="s">
        <v>206</v>
      </c>
    </row>
    <row r="46" spans="1:22" ht="90" customHeight="1" x14ac:dyDescent="0.25">
      <c r="A46" s="7" t="s">
        <v>9</v>
      </c>
      <c r="B46" s="11">
        <v>5</v>
      </c>
      <c r="C46" s="55" t="s">
        <v>15</v>
      </c>
      <c r="D46" s="24" t="s">
        <v>67</v>
      </c>
      <c r="E46" s="110">
        <v>5</v>
      </c>
      <c r="F46" s="111">
        <v>5</v>
      </c>
      <c r="G46" s="111">
        <v>5</v>
      </c>
      <c r="H46" s="112">
        <v>5</v>
      </c>
      <c r="I46" s="45" t="s">
        <v>125</v>
      </c>
      <c r="J46" s="13"/>
      <c r="K46" s="15" t="s">
        <v>150</v>
      </c>
      <c r="L46" s="11" t="s">
        <v>108</v>
      </c>
      <c r="M46" s="15" t="s">
        <v>144</v>
      </c>
      <c r="N46" s="11">
        <v>407</v>
      </c>
      <c r="O46" s="60" t="s">
        <v>95</v>
      </c>
      <c r="P46" s="36" t="s">
        <v>109</v>
      </c>
      <c r="Q46" s="36"/>
      <c r="R46" s="56" t="s">
        <v>190</v>
      </c>
      <c r="S46" s="55" t="s">
        <v>188</v>
      </c>
      <c r="T46" s="13"/>
      <c r="U46" s="90"/>
      <c r="V46" s="93" t="s">
        <v>206</v>
      </c>
    </row>
    <row r="47" spans="1:22" ht="38.25" customHeight="1" x14ac:dyDescent="0.25">
      <c r="A47" s="12"/>
      <c r="B47" s="38">
        <f>B39+B42+B46</f>
        <v>14</v>
      </c>
      <c r="C47" s="12"/>
      <c r="D47" s="12"/>
      <c r="E47" s="98">
        <f t="shared" ref="E47" si="0">E39+E42+E46</f>
        <v>14</v>
      </c>
      <c r="F47" s="99"/>
      <c r="G47" s="99"/>
      <c r="H47" s="100"/>
      <c r="I47" s="46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88"/>
      <c r="V47" s="12"/>
    </row>
    <row r="48" spans="1:22" ht="30" customHeight="1" x14ac:dyDescent="0.25">
      <c r="A48" s="7" t="s">
        <v>10</v>
      </c>
      <c r="B48" s="11" t="s">
        <v>16</v>
      </c>
      <c r="C48" s="51" t="s">
        <v>201</v>
      </c>
      <c r="D48" s="25" t="s">
        <v>21</v>
      </c>
      <c r="E48" s="110">
        <v>20</v>
      </c>
      <c r="F48" s="111"/>
      <c r="G48" s="111"/>
      <c r="H48" s="112"/>
      <c r="I48" s="16" t="s">
        <v>131</v>
      </c>
      <c r="J48" s="11"/>
      <c r="K48" s="15" t="s">
        <v>40</v>
      </c>
      <c r="L48" s="11" t="s">
        <v>96</v>
      </c>
      <c r="M48" s="15" t="s">
        <v>184</v>
      </c>
      <c r="N48" s="11" t="s">
        <v>39</v>
      </c>
      <c r="O48" s="60" t="s">
        <v>94</v>
      </c>
      <c r="P48" s="11" t="s">
        <v>51</v>
      </c>
      <c r="Q48" s="11"/>
      <c r="R48" s="16" t="s">
        <v>54</v>
      </c>
      <c r="S48" s="15" t="s">
        <v>16</v>
      </c>
      <c r="T48" s="15"/>
      <c r="U48" s="91"/>
      <c r="V48" s="93" t="s">
        <v>204</v>
      </c>
    </row>
    <row r="49" spans="1:22" ht="30" customHeight="1" x14ac:dyDescent="0.25">
      <c r="A49" s="7" t="s">
        <v>10</v>
      </c>
      <c r="B49" s="11" t="s">
        <v>16</v>
      </c>
      <c r="C49" s="51" t="s">
        <v>201</v>
      </c>
      <c r="D49" s="24" t="s">
        <v>169</v>
      </c>
      <c r="E49" s="110">
        <v>0</v>
      </c>
      <c r="F49" s="111"/>
      <c r="G49" s="111"/>
      <c r="H49" s="112"/>
      <c r="I49" s="46" t="s">
        <v>45</v>
      </c>
      <c r="J49" s="11"/>
      <c r="K49" s="15" t="s">
        <v>39</v>
      </c>
      <c r="L49" s="11" t="s">
        <v>96</v>
      </c>
      <c r="M49" s="11" t="s">
        <v>39</v>
      </c>
      <c r="N49" s="11" t="s">
        <v>39</v>
      </c>
      <c r="O49" s="60" t="s">
        <v>94</v>
      </c>
      <c r="P49" s="11" t="s">
        <v>51</v>
      </c>
      <c r="Q49" s="11" t="s">
        <v>168</v>
      </c>
      <c r="R49" s="15"/>
      <c r="S49" s="15"/>
      <c r="T49" s="15"/>
      <c r="U49" s="91"/>
      <c r="V49" s="93" t="s">
        <v>204</v>
      </c>
    </row>
    <row r="50" spans="1:22" ht="66.75" customHeight="1" x14ac:dyDescent="0.25">
      <c r="A50" s="7" t="s">
        <v>10</v>
      </c>
      <c r="B50" s="11" t="s">
        <v>16</v>
      </c>
      <c r="C50" s="51" t="s">
        <v>201</v>
      </c>
      <c r="D50" s="24" t="s">
        <v>24</v>
      </c>
      <c r="E50" s="110">
        <v>26</v>
      </c>
      <c r="F50" s="111"/>
      <c r="G50" s="111"/>
      <c r="H50" s="112"/>
      <c r="I50" s="16" t="s">
        <v>132</v>
      </c>
      <c r="J50" s="11"/>
      <c r="K50" s="15" t="s">
        <v>41</v>
      </c>
      <c r="L50" s="40" t="s">
        <v>110</v>
      </c>
      <c r="M50" s="15" t="s">
        <v>184</v>
      </c>
      <c r="N50" s="11">
        <v>2400</v>
      </c>
      <c r="O50" s="60" t="s">
        <v>94</v>
      </c>
      <c r="P50" s="11" t="s">
        <v>51</v>
      </c>
      <c r="Q50" s="11"/>
      <c r="R50" s="16" t="s">
        <v>56</v>
      </c>
      <c r="S50" s="15" t="s">
        <v>193</v>
      </c>
      <c r="T50" s="15"/>
      <c r="U50" s="91"/>
      <c r="V50" s="93" t="s">
        <v>204</v>
      </c>
    </row>
    <row r="51" spans="1:22" ht="30" customHeight="1" x14ac:dyDescent="0.25">
      <c r="A51" s="7" t="s">
        <v>10</v>
      </c>
      <c r="B51" s="11" t="s">
        <v>16</v>
      </c>
      <c r="C51" s="51" t="s">
        <v>201</v>
      </c>
      <c r="D51" s="24" t="s">
        <v>170</v>
      </c>
      <c r="E51" s="110">
        <v>0</v>
      </c>
      <c r="F51" s="111"/>
      <c r="G51" s="111"/>
      <c r="H51" s="112"/>
      <c r="I51" s="46" t="s">
        <v>45</v>
      </c>
      <c r="J51" s="11"/>
      <c r="K51" s="15" t="s">
        <v>39</v>
      </c>
      <c r="L51" s="11" t="s">
        <v>96</v>
      </c>
      <c r="M51" s="11" t="s">
        <v>39</v>
      </c>
      <c r="N51" s="11" t="s">
        <v>39</v>
      </c>
      <c r="O51" s="60" t="s">
        <v>94</v>
      </c>
      <c r="P51" s="11" t="s">
        <v>51</v>
      </c>
      <c r="Q51" s="11" t="s">
        <v>165</v>
      </c>
      <c r="R51" s="15"/>
      <c r="S51" s="15"/>
      <c r="T51" s="15"/>
      <c r="U51" s="91"/>
      <c r="V51" s="93" t="s">
        <v>204</v>
      </c>
    </row>
    <row r="52" spans="1:22" ht="64.5" customHeight="1" x14ac:dyDescent="0.25">
      <c r="A52" s="7" t="s">
        <v>10</v>
      </c>
      <c r="B52" s="11" t="s">
        <v>16</v>
      </c>
      <c r="C52" s="51" t="s">
        <v>201</v>
      </c>
      <c r="D52" s="24" t="s">
        <v>25</v>
      </c>
      <c r="E52" s="110">
        <v>26</v>
      </c>
      <c r="F52" s="111"/>
      <c r="G52" s="111"/>
      <c r="H52" s="112"/>
      <c r="I52" s="16" t="s">
        <v>128</v>
      </c>
      <c r="J52" s="11"/>
      <c r="K52" s="32" t="s">
        <v>120</v>
      </c>
      <c r="L52" s="11" t="s">
        <v>104</v>
      </c>
      <c r="M52" s="15" t="s">
        <v>184</v>
      </c>
      <c r="N52" s="11">
        <v>2400</v>
      </c>
      <c r="O52" s="60" t="s">
        <v>94</v>
      </c>
      <c r="P52" s="11" t="s">
        <v>51</v>
      </c>
      <c r="Q52" s="11"/>
      <c r="R52" s="45" t="s">
        <v>54</v>
      </c>
      <c r="S52" s="15" t="s">
        <v>16</v>
      </c>
      <c r="T52" s="15"/>
      <c r="U52" s="91"/>
      <c r="V52" s="93" t="s">
        <v>204</v>
      </c>
    </row>
    <row r="53" spans="1:22" ht="60" customHeight="1" x14ac:dyDescent="0.25">
      <c r="A53" s="7" t="s">
        <v>10</v>
      </c>
      <c r="B53" s="11" t="s">
        <v>16</v>
      </c>
      <c r="C53" s="51" t="s">
        <v>201</v>
      </c>
      <c r="D53" s="24" t="s">
        <v>26</v>
      </c>
      <c r="E53" s="110">
        <v>26</v>
      </c>
      <c r="F53" s="111"/>
      <c r="G53" s="111"/>
      <c r="H53" s="112"/>
      <c r="I53" s="48" t="s">
        <v>128</v>
      </c>
      <c r="J53" s="11"/>
      <c r="K53" s="32" t="s">
        <v>120</v>
      </c>
      <c r="L53" s="11" t="s">
        <v>104</v>
      </c>
      <c r="M53" s="15" t="s">
        <v>184</v>
      </c>
      <c r="N53" s="11">
        <v>2400</v>
      </c>
      <c r="O53" s="60" t="s">
        <v>94</v>
      </c>
      <c r="P53" s="11" t="s">
        <v>51</v>
      </c>
      <c r="Q53" s="11"/>
      <c r="R53" s="45" t="s">
        <v>54</v>
      </c>
      <c r="S53" s="15" t="s">
        <v>16</v>
      </c>
      <c r="T53" s="15"/>
      <c r="U53" s="91"/>
      <c r="V53" s="93" t="s">
        <v>204</v>
      </c>
    </row>
    <row r="54" spans="1:22" ht="30" customHeight="1" x14ac:dyDescent="0.25">
      <c r="A54" s="7" t="s">
        <v>10</v>
      </c>
      <c r="B54" s="11" t="s">
        <v>16</v>
      </c>
      <c r="C54" s="51" t="s">
        <v>201</v>
      </c>
      <c r="D54" s="24" t="s">
        <v>171</v>
      </c>
      <c r="E54" s="110">
        <v>0</v>
      </c>
      <c r="F54" s="111"/>
      <c r="G54" s="111"/>
      <c r="H54" s="112"/>
      <c r="I54" s="46" t="s">
        <v>45</v>
      </c>
      <c r="J54" s="11"/>
      <c r="K54" s="15" t="s">
        <v>39</v>
      </c>
      <c r="L54" s="11" t="s">
        <v>96</v>
      </c>
      <c r="M54" s="11" t="s">
        <v>39</v>
      </c>
      <c r="N54" s="11" t="s">
        <v>39</v>
      </c>
      <c r="O54" s="11" t="s">
        <v>94</v>
      </c>
      <c r="P54" s="11" t="s">
        <v>51</v>
      </c>
      <c r="Q54" s="11" t="s">
        <v>168</v>
      </c>
      <c r="R54" s="15"/>
      <c r="S54" s="15"/>
      <c r="T54" s="15"/>
      <c r="U54" s="91"/>
      <c r="V54" s="93" t="s">
        <v>204</v>
      </c>
    </row>
    <row r="55" spans="1:22" ht="67.5" customHeight="1" x14ac:dyDescent="0.25">
      <c r="A55" s="7" t="s">
        <v>10</v>
      </c>
      <c r="B55" s="11" t="s">
        <v>16</v>
      </c>
      <c r="C55" s="51" t="s">
        <v>201</v>
      </c>
      <c r="D55" s="24" t="s">
        <v>27</v>
      </c>
      <c r="E55" s="110">
        <v>26</v>
      </c>
      <c r="F55" s="111"/>
      <c r="G55" s="111"/>
      <c r="H55" s="112"/>
      <c r="I55" s="46" t="s">
        <v>126</v>
      </c>
      <c r="J55" s="11"/>
      <c r="K55" s="15" t="s">
        <v>127</v>
      </c>
      <c r="L55" s="40" t="s">
        <v>111</v>
      </c>
      <c r="M55" s="15" t="s">
        <v>184</v>
      </c>
      <c r="N55" s="11">
        <v>2400</v>
      </c>
      <c r="O55" s="60" t="s">
        <v>94</v>
      </c>
      <c r="P55" s="11" t="s">
        <v>51</v>
      </c>
      <c r="Q55" s="11"/>
      <c r="R55" s="45" t="s">
        <v>54</v>
      </c>
      <c r="S55" s="15" t="s">
        <v>16</v>
      </c>
      <c r="T55" s="15"/>
      <c r="U55" s="91"/>
      <c r="V55" s="93" t="s">
        <v>204</v>
      </c>
    </row>
    <row r="56" spans="1:22" ht="30" customHeight="1" x14ac:dyDescent="0.25">
      <c r="A56" s="7" t="s">
        <v>10</v>
      </c>
      <c r="B56" s="11" t="s">
        <v>16</v>
      </c>
      <c r="C56" s="51" t="s">
        <v>201</v>
      </c>
      <c r="D56" s="24" t="s">
        <v>172</v>
      </c>
      <c r="E56" s="110">
        <v>0</v>
      </c>
      <c r="F56" s="111"/>
      <c r="G56" s="111"/>
      <c r="H56" s="112"/>
      <c r="I56" s="46" t="s">
        <v>45</v>
      </c>
      <c r="J56" s="11"/>
      <c r="K56" s="15" t="s">
        <v>39</v>
      </c>
      <c r="L56" s="40" t="s">
        <v>96</v>
      </c>
      <c r="M56" s="11" t="s">
        <v>39</v>
      </c>
      <c r="N56" s="11" t="s">
        <v>39</v>
      </c>
      <c r="O56" s="60" t="s">
        <v>94</v>
      </c>
      <c r="P56" s="11" t="s">
        <v>51</v>
      </c>
      <c r="Q56" s="11" t="s">
        <v>168</v>
      </c>
      <c r="R56" s="15"/>
      <c r="S56" s="15"/>
      <c r="T56" s="15"/>
      <c r="U56" s="91"/>
      <c r="V56" s="93" t="s">
        <v>204</v>
      </c>
    </row>
    <row r="57" spans="1:22" ht="30" customHeight="1" x14ac:dyDescent="0.25">
      <c r="A57" s="7" t="s">
        <v>10</v>
      </c>
      <c r="B57" s="11" t="s">
        <v>16</v>
      </c>
      <c r="C57" s="51" t="s">
        <v>201</v>
      </c>
      <c r="D57" s="24" t="s">
        <v>173</v>
      </c>
      <c r="E57" s="110">
        <v>0</v>
      </c>
      <c r="F57" s="111"/>
      <c r="G57" s="111"/>
      <c r="H57" s="112"/>
      <c r="I57" s="16" t="s">
        <v>45</v>
      </c>
      <c r="J57" s="11"/>
      <c r="K57" s="15" t="s">
        <v>39</v>
      </c>
      <c r="L57" s="40" t="s">
        <v>96</v>
      </c>
      <c r="M57" s="11" t="s">
        <v>39</v>
      </c>
      <c r="N57" s="11" t="s">
        <v>39</v>
      </c>
      <c r="O57" s="60" t="s">
        <v>94</v>
      </c>
      <c r="P57" s="11" t="s">
        <v>51</v>
      </c>
      <c r="Q57" s="11" t="s">
        <v>168</v>
      </c>
      <c r="R57" s="15"/>
      <c r="S57" s="15"/>
      <c r="T57" s="15"/>
      <c r="U57" s="91"/>
      <c r="V57" s="93" t="s">
        <v>204</v>
      </c>
    </row>
    <row r="58" spans="1:22" ht="70.5" customHeight="1" x14ac:dyDescent="0.25">
      <c r="A58" s="7" t="s">
        <v>10</v>
      </c>
      <c r="B58" s="11" t="s">
        <v>16</v>
      </c>
      <c r="C58" s="51" t="s">
        <v>201</v>
      </c>
      <c r="D58" s="24" t="s">
        <v>28</v>
      </c>
      <c r="E58" s="110">
        <v>38</v>
      </c>
      <c r="F58" s="111"/>
      <c r="G58" s="111"/>
      <c r="H58" s="112"/>
      <c r="I58" s="45" t="s">
        <v>50</v>
      </c>
      <c r="J58" s="11"/>
      <c r="K58" s="15" t="s">
        <v>42</v>
      </c>
      <c r="L58" s="40" t="s">
        <v>96</v>
      </c>
      <c r="M58" s="11" t="s">
        <v>96</v>
      </c>
      <c r="N58" s="11" t="s">
        <v>39</v>
      </c>
      <c r="O58" s="60" t="s">
        <v>94</v>
      </c>
      <c r="P58" s="11" t="s">
        <v>51</v>
      </c>
      <c r="Q58" s="11"/>
      <c r="R58" s="15" t="s">
        <v>53</v>
      </c>
      <c r="S58" s="15" t="s">
        <v>194</v>
      </c>
      <c r="T58" s="15"/>
      <c r="U58" s="91"/>
      <c r="V58" s="93" t="s">
        <v>204</v>
      </c>
    </row>
    <row r="59" spans="1:22" ht="30" customHeight="1" x14ac:dyDescent="0.25">
      <c r="A59" s="7" t="s">
        <v>10</v>
      </c>
      <c r="B59" s="11" t="s">
        <v>16</v>
      </c>
      <c r="C59" s="51" t="s">
        <v>201</v>
      </c>
      <c r="D59" s="24" t="s">
        <v>174</v>
      </c>
      <c r="E59" s="110">
        <v>0</v>
      </c>
      <c r="F59" s="111"/>
      <c r="G59" s="111"/>
      <c r="H59" s="112"/>
      <c r="I59" s="45" t="s">
        <v>45</v>
      </c>
      <c r="J59" s="11"/>
      <c r="K59" s="15" t="s">
        <v>39</v>
      </c>
      <c r="L59" s="40" t="s">
        <v>96</v>
      </c>
      <c r="M59" s="11" t="s">
        <v>39</v>
      </c>
      <c r="N59" s="11" t="s">
        <v>39</v>
      </c>
      <c r="O59" s="60" t="s">
        <v>94</v>
      </c>
      <c r="P59" s="11" t="s">
        <v>51</v>
      </c>
      <c r="Q59" s="11" t="s">
        <v>165</v>
      </c>
      <c r="R59" s="15"/>
      <c r="S59" s="15"/>
      <c r="T59" s="15"/>
      <c r="U59" s="91"/>
      <c r="V59" s="93" t="s">
        <v>204</v>
      </c>
    </row>
    <row r="60" spans="1:22" ht="30" customHeight="1" x14ac:dyDescent="0.25">
      <c r="A60" s="7" t="s">
        <v>10</v>
      </c>
      <c r="B60" s="11" t="s">
        <v>16</v>
      </c>
      <c r="C60" s="51" t="s">
        <v>201</v>
      </c>
      <c r="D60" s="24" t="s">
        <v>29</v>
      </c>
      <c r="E60" s="110">
        <v>20</v>
      </c>
      <c r="F60" s="111"/>
      <c r="G60" s="111"/>
      <c r="H60" s="112"/>
      <c r="I60" s="46" t="s">
        <v>48</v>
      </c>
      <c r="J60" s="11"/>
      <c r="K60" s="15" t="s">
        <v>49</v>
      </c>
      <c r="L60" s="40" t="s">
        <v>106</v>
      </c>
      <c r="M60" s="11" t="s">
        <v>156</v>
      </c>
      <c r="N60" s="11" t="s">
        <v>39</v>
      </c>
      <c r="O60" s="60" t="s">
        <v>95</v>
      </c>
      <c r="P60" s="11" t="s">
        <v>51</v>
      </c>
      <c r="Q60" s="11"/>
      <c r="R60" s="15" t="s">
        <v>52</v>
      </c>
      <c r="S60" s="15" t="s">
        <v>195</v>
      </c>
      <c r="T60" s="15"/>
      <c r="U60" s="91"/>
      <c r="V60" s="93" t="s">
        <v>204</v>
      </c>
    </row>
    <row r="61" spans="1:22" ht="30" customHeight="1" x14ac:dyDescent="0.25">
      <c r="A61" s="7" t="s">
        <v>10</v>
      </c>
      <c r="B61" s="11" t="s">
        <v>16</v>
      </c>
      <c r="C61" s="51" t="s">
        <v>201</v>
      </c>
      <c r="D61" s="24" t="s">
        <v>30</v>
      </c>
      <c r="E61" s="110">
        <v>26</v>
      </c>
      <c r="F61" s="111"/>
      <c r="G61" s="111"/>
      <c r="H61" s="112"/>
      <c r="I61" s="46" t="s">
        <v>48</v>
      </c>
      <c r="J61" s="11"/>
      <c r="K61" s="15" t="s">
        <v>49</v>
      </c>
      <c r="L61" s="40" t="s">
        <v>106</v>
      </c>
      <c r="M61" s="11" t="s">
        <v>156</v>
      </c>
      <c r="N61" s="11" t="s">
        <v>39</v>
      </c>
      <c r="O61" s="60" t="s">
        <v>94</v>
      </c>
      <c r="P61" s="11" t="s">
        <v>51</v>
      </c>
      <c r="Q61" s="11"/>
      <c r="R61" s="15" t="s">
        <v>52</v>
      </c>
      <c r="S61" s="15" t="s">
        <v>195</v>
      </c>
      <c r="T61" s="15"/>
      <c r="U61" s="91"/>
      <c r="V61" s="93" t="s">
        <v>204</v>
      </c>
    </row>
    <row r="62" spans="1:22" ht="30" customHeight="1" x14ac:dyDescent="0.25">
      <c r="A62" s="7" t="s">
        <v>10</v>
      </c>
      <c r="B62" s="11" t="s">
        <v>16</v>
      </c>
      <c r="C62" s="51" t="s">
        <v>201</v>
      </c>
      <c r="D62" s="24" t="s">
        <v>31</v>
      </c>
      <c r="E62" s="110">
        <v>26</v>
      </c>
      <c r="F62" s="111"/>
      <c r="G62" s="111"/>
      <c r="H62" s="112"/>
      <c r="I62" s="46" t="s">
        <v>48</v>
      </c>
      <c r="J62" s="11"/>
      <c r="K62" s="15" t="s">
        <v>49</v>
      </c>
      <c r="L62" s="40" t="s">
        <v>106</v>
      </c>
      <c r="M62" s="11" t="s">
        <v>39</v>
      </c>
      <c r="N62" s="11" t="s">
        <v>39</v>
      </c>
      <c r="O62" s="60" t="s">
        <v>94</v>
      </c>
      <c r="P62" s="11" t="s">
        <v>51</v>
      </c>
      <c r="Q62" s="11"/>
      <c r="R62" s="15" t="s">
        <v>52</v>
      </c>
      <c r="S62" s="15" t="s">
        <v>196</v>
      </c>
      <c r="T62" s="15"/>
      <c r="U62" s="91"/>
      <c r="V62" s="93" t="s">
        <v>204</v>
      </c>
    </row>
    <row r="63" spans="1:22" ht="30" customHeight="1" x14ac:dyDescent="0.25">
      <c r="A63" s="7" t="s">
        <v>10</v>
      </c>
      <c r="B63" s="11" t="s">
        <v>16</v>
      </c>
      <c r="C63" s="51" t="s">
        <v>201</v>
      </c>
      <c r="D63" s="24" t="s">
        <v>32</v>
      </c>
      <c r="E63" s="110">
        <v>26</v>
      </c>
      <c r="F63" s="111"/>
      <c r="G63" s="111"/>
      <c r="H63" s="112"/>
      <c r="I63" s="46" t="s">
        <v>46</v>
      </c>
      <c r="J63" s="11"/>
      <c r="K63" s="15" t="s">
        <v>39</v>
      </c>
      <c r="L63" s="40" t="s">
        <v>39</v>
      </c>
      <c r="M63" s="11" t="s">
        <v>39</v>
      </c>
      <c r="N63" s="11" t="s">
        <v>39</v>
      </c>
      <c r="O63" s="60" t="s">
        <v>94</v>
      </c>
      <c r="P63" s="11" t="s">
        <v>39</v>
      </c>
      <c r="Q63" s="11"/>
      <c r="R63" s="15"/>
      <c r="S63" s="15"/>
      <c r="T63" s="15"/>
      <c r="U63" s="91"/>
      <c r="V63" s="93" t="s">
        <v>204</v>
      </c>
    </row>
    <row r="64" spans="1:22" ht="30" customHeight="1" x14ac:dyDescent="0.25">
      <c r="A64" s="7" t="s">
        <v>10</v>
      </c>
      <c r="B64" s="11" t="s">
        <v>16</v>
      </c>
      <c r="C64" s="51" t="s">
        <v>201</v>
      </c>
      <c r="D64" s="24" t="s">
        <v>175</v>
      </c>
      <c r="E64" s="110">
        <v>0</v>
      </c>
      <c r="F64" s="111"/>
      <c r="G64" s="111"/>
      <c r="H64" s="112"/>
      <c r="I64" s="46" t="s">
        <v>45</v>
      </c>
      <c r="J64" s="11"/>
      <c r="K64" s="15" t="s">
        <v>39</v>
      </c>
      <c r="L64" s="40" t="s">
        <v>96</v>
      </c>
      <c r="M64" s="11" t="s">
        <v>39</v>
      </c>
      <c r="N64" s="11" t="s">
        <v>39</v>
      </c>
      <c r="O64" s="60" t="s">
        <v>94</v>
      </c>
      <c r="P64" s="37" t="s">
        <v>39</v>
      </c>
      <c r="Q64" s="11" t="s">
        <v>178</v>
      </c>
      <c r="R64" s="15"/>
      <c r="S64" s="15"/>
      <c r="T64" s="15"/>
      <c r="U64" s="91"/>
      <c r="V64" s="93" t="s">
        <v>204</v>
      </c>
    </row>
    <row r="65" spans="1:22" ht="30" customHeight="1" x14ac:dyDescent="0.25">
      <c r="A65" s="7" t="s">
        <v>10</v>
      </c>
      <c r="B65" s="11" t="s">
        <v>16</v>
      </c>
      <c r="C65" s="51" t="s">
        <v>201</v>
      </c>
      <c r="D65" s="24" t="s">
        <v>176</v>
      </c>
      <c r="E65" s="110">
        <v>0</v>
      </c>
      <c r="F65" s="111"/>
      <c r="G65" s="111"/>
      <c r="H65" s="112">
        <v>0</v>
      </c>
      <c r="I65" s="46" t="s">
        <v>45</v>
      </c>
      <c r="J65" s="11"/>
      <c r="K65" s="15" t="s">
        <v>39</v>
      </c>
      <c r="L65" s="40" t="s">
        <v>96</v>
      </c>
      <c r="M65" s="11" t="s">
        <v>39</v>
      </c>
      <c r="N65" s="11" t="s">
        <v>39</v>
      </c>
      <c r="O65" s="60" t="s">
        <v>94</v>
      </c>
      <c r="P65" s="37" t="s">
        <v>39</v>
      </c>
      <c r="Q65" s="11" t="s">
        <v>178</v>
      </c>
      <c r="R65" s="15"/>
      <c r="S65" s="15"/>
      <c r="T65" s="15"/>
      <c r="U65" s="91"/>
      <c r="V65" s="93" t="s">
        <v>204</v>
      </c>
    </row>
    <row r="66" spans="1:22" ht="30" customHeight="1" x14ac:dyDescent="0.25">
      <c r="A66" s="7" t="s">
        <v>10</v>
      </c>
      <c r="B66" s="11" t="s">
        <v>16</v>
      </c>
      <c r="C66" s="51" t="s">
        <v>201</v>
      </c>
      <c r="D66" s="24" t="s">
        <v>33</v>
      </c>
      <c r="E66" s="110">
        <v>26</v>
      </c>
      <c r="F66" s="111"/>
      <c r="G66" s="111"/>
      <c r="H66" s="112"/>
      <c r="I66" s="47" t="s">
        <v>46</v>
      </c>
      <c r="J66" s="11"/>
      <c r="K66" s="15" t="s">
        <v>39</v>
      </c>
      <c r="L66" s="40" t="s">
        <v>39</v>
      </c>
      <c r="M66" s="11" t="s">
        <v>39</v>
      </c>
      <c r="N66" s="11" t="s">
        <v>39</v>
      </c>
      <c r="O66" s="60" t="s">
        <v>95</v>
      </c>
      <c r="P66" s="37" t="s">
        <v>39</v>
      </c>
      <c r="Q66" s="11"/>
      <c r="R66" s="15"/>
      <c r="S66" s="15"/>
      <c r="T66" s="15"/>
      <c r="U66" s="91"/>
      <c r="V66" s="93" t="s">
        <v>204</v>
      </c>
    </row>
    <row r="67" spans="1:22" ht="76.5" customHeight="1" x14ac:dyDescent="0.25">
      <c r="A67" s="7" t="s">
        <v>10</v>
      </c>
      <c r="B67" s="11" t="s">
        <v>16</v>
      </c>
      <c r="C67" s="51" t="s">
        <v>201</v>
      </c>
      <c r="D67" s="24" t="s">
        <v>34</v>
      </c>
      <c r="E67" s="110">
        <v>26</v>
      </c>
      <c r="F67" s="111"/>
      <c r="G67" s="111"/>
      <c r="H67" s="112"/>
      <c r="I67" s="16" t="s">
        <v>130</v>
      </c>
      <c r="J67" s="11"/>
      <c r="K67" s="15" t="s">
        <v>43</v>
      </c>
      <c r="L67" s="40" t="s">
        <v>108</v>
      </c>
      <c r="M67" s="15" t="s">
        <v>101</v>
      </c>
      <c r="N67" s="11">
        <v>2400</v>
      </c>
      <c r="O67" s="60" t="s">
        <v>95</v>
      </c>
      <c r="P67" s="37" t="s">
        <v>39</v>
      </c>
      <c r="Q67" s="11"/>
      <c r="R67" s="15" t="s">
        <v>52</v>
      </c>
      <c r="S67" s="15" t="s">
        <v>195</v>
      </c>
      <c r="T67" s="15"/>
      <c r="U67" s="91"/>
      <c r="V67" s="93" t="s">
        <v>204</v>
      </c>
    </row>
    <row r="68" spans="1:22" ht="30" customHeight="1" x14ac:dyDescent="0.25">
      <c r="A68" s="7" t="s">
        <v>10</v>
      </c>
      <c r="B68" s="11" t="s">
        <v>16</v>
      </c>
      <c r="C68" s="51" t="s">
        <v>201</v>
      </c>
      <c r="D68" s="24" t="s">
        <v>177</v>
      </c>
      <c r="E68" s="110">
        <v>0</v>
      </c>
      <c r="F68" s="111"/>
      <c r="G68" s="111"/>
      <c r="H68" s="112"/>
      <c r="I68" s="46" t="s">
        <v>45</v>
      </c>
      <c r="J68" s="11"/>
      <c r="K68" s="15" t="s">
        <v>39</v>
      </c>
      <c r="L68" s="40" t="s">
        <v>96</v>
      </c>
      <c r="M68" s="11" t="s">
        <v>39</v>
      </c>
      <c r="N68" s="11" t="s">
        <v>39</v>
      </c>
      <c r="O68" s="60" t="s">
        <v>94</v>
      </c>
      <c r="P68" s="11" t="s">
        <v>39</v>
      </c>
      <c r="Q68" s="11" t="s">
        <v>178</v>
      </c>
      <c r="R68" s="15"/>
      <c r="S68" s="15"/>
      <c r="T68" s="15"/>
      <c r="U68" s="91"/>
      <c r="V68" s="93" t="s">
        <v>204</v>
      </c>
    </row>
    <row r="69" spans="1:22" ht="30" customHeight="1" x14ac:dyDescent="0.25">
      <c r="A69" s="7" t="s">
        <v>10</v>
      </c>
      <c r="B69" s="11" t="s">
        <v>16</v>
      </c>
      <c r="C69" s="51" t="s">
        <v>201</v>
      </c>
      <c r="D69" s="24" t="s">
        <v>35</v>
      </c>
      <c r="E69" s="110">
        <v>0</v>
      </c>
      <c r="F69" s="111"/>
      <c r="G69" s="111"/>
      <c r="H69" s="112"/>
      <c r="I69" s="46" t="s">
        <v>45</v>
      </c>
      <c r="J69" s="11"/>
      <c r="K69" s="15" t="s">
        <v>39</v>
      </c>
      <c r="L69" s="40" t="s">
        <v>96</v>
      </c>
      <c r="M69" s="11" t="s">
        <v>39</v>
      </c>
      <c r="N69" s="11" t="s">
        <v>39</v>
      </c>
      <c r="O69" s="60" t="s">
        <v>94</v>
      </c>
      <c r="P69" s="11" t="s">
        <v>39</v>
      </c>
      <c r="Q69" s="11" t="s">
        <v>179</v>
      </c>
      <c r="R69" s="15"/>
      <c r="S69" s="15"/>
      <c r="T69" s="15"/>
      <c r="U69" s="91"/>
      <c r="V69" s="93" t="s">
        <v>204</v>
      </c>
    </row>
    <row r="70" spans="1:22" ht="53.25" customHeight="1" x14ac:dyDescent="0.25">
      <c r="A70" s="7" t="s">
        <v>10</v>
      </c>
      <c r="B70" s="11" t="s">
        <v>16</v>
      </c>
      <c r="C70" s="51" t="s">
        <v>201</v>
      </c>
      <c r="D70" s="24" t="s">
        <v>36</v>
      </c>
      <c r="E70" s="110">
        <v>38</v>
      </c>
      <c r="F70" s="111"/>
      <c r="G70" s="111"/>
      <c r="H70" s="112"/>
      <c r="I70" s="16" t="s">
        <v>118</v>
      </c>
      <c r="J70" s="11"/>
      <c r="K70" s="15" t="s">
        <v>151</v>
      </c>
      <c r="L70" s="40" t="s">
        <v>112</v>
      </c>
      <c r="M70" s="15" t="s">
        <v>184</v>
      </c>
      <c r="N70" s="11">
        <v>2400</v>
      </c>
      <c r="O70" s="60" t="s">
        <v>95</v>
      </c>
      <c r="P70" s="11" t="s">
        <v>39</v>
      </c>
      <c r="Q70" s="11"/>
      <c r="R70" s="16"/>
      <c r="S70" s="15"/>
      <c r="T70" s="15"/>
      <c r="U70" s="91"/>
      <c r="V70" s="93" t="s">
        <v>204</v>
      </c>
    </row>
    <row r="71" spans="1:22" ht="51.75" customHeight="1" x14ac:dyDescent="0.25">
      <c r="A71" s="7" t="s">
        <v>10</v>
      </c>
      <c r="B71" s="11" t="s">
        <v>16</v>
      </c>
      <c r="C71" s="51" t="s">
        <v>201</v>
      </c>
      <c r="D71" s="24" t="s">
        <v>37</v>
      </c>
      <c r="E71" s="110">
        <v>38</v>
      </c>
      <c r="F71" s="111"/>
      <c r="G71" s="111"/>
      <c r="H71" s="112"/>
      <c r="I71" s="45" t="s">
        <v>47</v>
      </c>
      <c r="J71" s="11"/>
      <c r="K71" s="65" t="s">
        <v>44</v>
      </c>
      <c r="L71" s="40">
        <v>98</v>
      </c>
      <c r="M71" s="15" t="s">
        <v>184</v>
      </c>
      <c r="N71" s="11">
        <v>2400</v>
      </c>
      <c r="O71" s="60" t="s">
        <v>95</v>
      </c>
      <c r="P71" s="11" t="s">
        <v>39</v>
      </c>
      <c r="Q71" s="11"/>
      <c r="R71" s="16"/>
      <c r="S71" s="15"/>
      <c r="T71" s="15"/>
      <c r="U71" s="91"/>
      <c r="V71" s="93" t="s">
        <v>204</v>
      </c>
    </row>
    <row r="72" spans="1:22" ht="58.5" customHeight="1" x14ac:dyDescent="0.25">
      <c r="A72" s="7" t="s">
        <v>10</v>
      </c>
      <c r="B72" s="11" t="s">
        <v>16</v>
      </c>
      <c r="C72" s="51" t="s">
        <v>201</v>
      </c>
      <c r="D72" s="24" t="s">
        <v>38</v>
      </c>
      <c r="E72" s="110">
        <v>38</v>
      </c>
      <c r="F72" s="111"/>
      <c r="G72" s="111"/>
      <c r="H72" s="112"/>
      <c r="I72" s="45" t="s">
        <v>47</v>
      </c>
      <c r="J72" s="11"/>
      <c r="K72" s="15" t="s">
        <v>44</v>
      </c>
      <c r="L72" s="40">
        <v>98</v>
      </c>
      <c r="M72" s="15" t="s">
        <v>184</v>
      </c>
      <c r="N72" s="11">
        <v>2400</v>
      </c>
      <c r="O72" s="60" t="s">
        <v>95</v>
      </c>
      <c r="P72" s="11" t="s">
        <v>39</v>
      </c>
      <c r="Q72" s="11"/>
      <c r="R72" s="16"/>
      <c r="S72" s="15"/>
      <c r="T72" s="15"/>
      <c r="U72" s="91"/>
      <c r="V72" s="93" t="s">
        <v>204</v>
      </c>
    </row>
    <row r="73" spans="1:22" ht="30" customHeight="1" x14ac:dyDescent="0.25">
      <c r="A73" s="7" t="s">
        <v>10</v>
      </c>
      <c r="B73" s="11" t="s">
        <v>16</v>
      </c>
      <c r="C73" s="51" t="s">
        <v>201</v>
      </c>
      <c r="D73" s="24" t="s">
        <v>35</v>
      </c>
      <c r="E73" s="110">
        <v>0</v>
      </c>
      <c r="F73" s="111"/>
      <c r="G73" s="111"/>
      <c r="H73" s="112"/>
      <c r="I73" s="46" t="s">
        <v>45</v>
      </c>
      <c r="J73" s="11"/>
      <c r="K73" s="15" t="s">
        <v>39</v>
      </c>
      <c r="L73" s="40" t="s">
        <v>96</v>
      </c>
      <c r="M73" s="11" t="s">
        <v>39</v>
      </c>
      <c r="N73" s="11" t="s">
        <v>39</v>
      </c>
      <c r="O73" s="60" t="s">
        <v>94</v>
      </c>
      <c r="P73" s="11" t="s">
        <v>39</v>
      </c>
      <c r="Q73" s="11" t="s">
        <v>179</v>
      </c>
      <c r="R73" s="15"/>
      <c r="S73" s="15"/>
      <c r="T73" s="15"/>
      <c r="U73" s="91"/>
      <c r="V73" s="93" t="s">
        <v>204</v>
      </c>
    </row>
    <row r="74" spans="1:22" ht="30" customHeight="1" x14ac:dyDescent="0.25">
      <c r="A74" s="12"/>
      <c r="B74" s="26"/>
      <c r="C74" s="26"/>
      <c r="D74" s="12"/>
      <c r="E74" s="98">
        <f>SUM(E48:H73)</f>
        <v>426</v>
      </c>
      <c r="F74" s="99"/>
      <c r="G74" s="99"/>
      <c r="H74" s="100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88"/>
      <c r="V74" s="12"/>
    </row>
    <row r="75" spans="1:22" ht="39" customHeight="1" x14ac:dyDescent="0.25">
      <c r="A75" s="7" t="s">
        <v>11</v>
      </c>
      <c r="B75" s="11" t="s">
        <v>16</v>
      </c>
      <c r="C75" s="51" t="s">
        <v>200</v>
      </c>
      <c r="D75" s="24" t="s">
        <v>57</v>
      </c>
      <c r="E75" s="110">
        <v>1.5</v>
      </c>
      <c r="F75" s="111"/>
      <c r="G75" s="111"/>
      <c r="H75" s="112"/>
      <c r="I75" s="46" t="s">
        <v>62</v>
      </c>
      <c r="J75" s="11"/>
      <c r="K75" s="15" t="s">
        <v>107</v>
      </c>
      <c r="L75" s="40">
        <v>90</v>
      </c>
      <c r="M75" s="15" t="s">
        <v>102</v>
      </c>
      <c r="N75" s="11" t="s">
        <v>39</v>
      </c>
      <c r="O75" s="60" t="s">
        <v>94</v>
      </c>
      <c r="P75" s="11" t="s">
        <v>63</v>
      </c>
      <c r="Q75" s="11"/>
      <c r="R75" s="20" t="s">
        <v>187</v>
      </c>
      <c r="S75" s="15" t="s">
        <v>189</v>
      </c>
      <c r="T75" s="15"/>
      <c r="U75" s="91"/>
      <c r="V75" s="93" t="s">
        <v>206</v>
      </c>
    </row>
    <row r="76" spans="1:22" ht="30" customHeight="1" x14ac:dyDescent="0.25">
      <c r="A76" s="7" t="s">
        <v>11</v>
      </c>
      <c r="B76" s="11" t="s">
        <v>16</v>
      </c>
      <c r="C76" s="51" t="s">
        <v>200</v>
      </c>
      <c r="D76" s="24" t="s">
        <v>58</v>
      </c>
      <c r="E76" s="110">
        <v>1.5</v>
      </c>
      <c r="F76" s="111"/>
      <c r="G76" s="111"/>
      <c r="H76" s="112"/>
      <c r="I76" s="46" t="s">
        <v>62</v>
      </c>
      <c r="J76" s="11"/>
      <c r="K76" s="15" t="s">
        <v>107</v>
      </c>
      <c r="L76" s="40">
        <v>90</v>
      </c>
      <c r="M76" s="15" t="s">
        <v>102</v>
      </c>
      <c r="N76" s="11" t="s">
        <v>39</v>
      </c>
      <c r="O76" s="60" t="s">
        <v>94</v>
      </c>
      <c r="P76" s="11" t="s">
        <v>63</v>
      </c>
      <c r="Q76" s="11"/>
      <c r="R76" s="20" t="s">
        <v>187</v>
      </c>
      <c r="S76" s="15" t="s">
        <v>189</v>
      </c>
      <c r="T76" s="15"/>
      <c r="U76" s="91"/>
      <c r="V76" s="93" t="s">
        <v>206</v>
      </c>
    </row>
    <row r="77" spans="1:22" ht="30" customHeight="1" x14ac:dyDescent="0.25">
      <c r="A77" s="7" t="s">
        <v>11</v>
      </c>
      <c r="B77" s="11" t="s">
        <v>16</v>
      </c>
      <c r="C77" s="51" t="s">
        <v>200</v>
      </c>
      <c r="D77" s="24" t="s">
        <v>59</v>
      </c>
      <c r="E77" s="110">
        <v>1.5</v>
      </c>
      <c r="F77" s="111"/>
      <c r="G77" s="111"/>
      <c r="H77" s="112"/>
      <c r="I77" s="46" t="s">
        <v>62</v>
      </c>
      <c r="J77" s="11"/>
      <c r="K77" s="15" t="s">
        <v>107</v>
      </c>
      <c r="L77" s="40">
        <v>90</v>
      </c>
      <c r="M77" s="15" t="s">
        <v>102</v>
      </c>
      <c r="N77" s="11" t="s">
        <v>39</v>
      </c>
      <c r="O77" s="60" t="s">
        <v>94</v>
      </c>
      <c r="P77" s="11" t="s">
        <v>63</v>
      </c>
      <c r="Q77" s="11"/>
      <c r="R77" s="20" t="s">
        <v>187</v>
      </c>
      <c r="S77" s="15" t="s">
        <v>189</v>
      </c>
      <c r="T77" s="15"/>
      <c r="U77" s="91"/>
      <c r="V77" s="93" t="s">
        <v>206</v>
      </c>
    </row>
    <row r="78" spans="1:22" ht="30" customHeight="1" x14ac:dyDescent="0.25">
      <c r="A78" s="7" t="s">
        <v>11</v>
      </c>
      <c r="B78" s="11" t="s">
        <v>16</v>
      </c>
      <c r="C78" s="51" t="s">
        <v>200</v>
      </c>
      <c r="D78" s="24" t="s">
        <v>60</v>
      </c>
      <c r="E78" s="110">
        <v>1.5</v>
      </c>
      <c r="F78" s="111"/>
      <c r="G78" s="111"/>
      <c r="H78" s="112"/>
      <c r="I78" s="46" t="s">
        <v>62</v>
      </c>
      <c r="J78" s="11"/>
      <c r="K78" s="15" t="s">
        <v>107</v>
      </c>
      <c r="L78" s="40">
        <v>90</v>
      </c>
      <c r="M78" s="15" t="s">
        <v>102</v>
      </c>
      <c r="N78" s="11" t="s">
        <v>39</v>
      </c>
      <c r="O78" s="60" t="s">
        <v>94</v>
      </c>
      <c r="P78" s="11" t="s">
        <v>63</v>
      </c>
      <c r="Q78" s="11"/>
      <c r="R78" s="20" t="s">
        <v>187</v>
      </c>
      <c r="S78" s="15" t="s">
        <v>189</v>
      </c>
      <c r="T78" s="15"/>
      <c r="U78" s="91"/>
      <c r="V78" s="93" t="s">
        <v>206</v>
      </c>
    </row>
    <row r="79" spans="1:22" ht="30" customHeight="1" x14ac:dyDescent="0.25">
      <c r="A79" s="7" t="s">
        <v>11</v>
      </c>
      <c r="B79" s="11" t="s">
        <v>16</v>
      </c>
      <c r="C79" s="51" t="s">
        <v>200</v>
      </c>
      <c r="D79" s="24" t="s">
        <v>61</v>
      </c>
      <c r="E79" s="110">
        <v>1.5</v>
      </c>
      <c r="F79" s="111"/>
      <c r="G79" s="111"/>
      <c r="H79" s="112"/>
      <c r="I79" s="47" t="s">
        <v>62</v>
      </c>
      <c r="J79" s="11"/>
      <c r="K79" s="15" t="s">
        <v>107</v>
      </c>
      <c r="L79" s="40">
        <v>90</v>
      </c>
      <c r="M79" s="15" t="s">
        <v>102</v>
      </c>
      <c r="N79" s="11" t="s">
        <v>39</v>
      </c>
      <c r="O79" s="60" t="s">
        <v>94</v>
      </c>
      <c r="P79" s="11" t="s">
        <v>63</v>
      </c>
      <c r="Q79" s="11"/>
      <c r="R79" s="20" t="s">
        <v>187</v>
      </c>
      <c r="S79" s="15" t="s">
        <v>189</v>
      </c>
      <c r="T79" s="15"/>
      <c r="U79" s="91"/>
      <c r="V79" s="93" t="s">
        <v>206</v>
      </c>
    </row>
    <row r="80" spans="1:22" ht="30" customHeight="1" x14ac:dyDescent="0.25">
      <c r="A80" s="7" t="s">
        <v>11</v>
      </c>
      <c r="B80" s="11" t="s">
        <v>16</v>
      </c>
      <c r="C80" s="51" t="s">
        <v>200</v>
      </c>
      <c r="D80" s="24" t="s">
        <v>22</v>
      </c>
      <c r="E80" s="110">
        <v>0</v>
      </c>
      <c r="F80" s="111"/>
      <c r="G80" s="111"/>
      <c r="H80" s="112"/>
      <c r="I80" s="46" t="s">
        <v>45</v>
      </c>
      <c r="J80" s="11"/>
      <c r="K80" s="15" t="s">
        <v>39</v>
      </c>
      <c r="L80" s="40">
        <v>70</v>
      </c>
      <c r="M80" s="15" t="s">
        <v>102</v>
      </c>
      <c r="N80" s="11" t="s">
        <v>39</v>
      </c>
      <c r="O80" s="60" t="s">
        <v>94</v>
      </c>
      <c r="P80" s="11" t="s">
        <v>63</v>
      </c>
      <c r="Q80" s="11"/>
      <c r="R80" s="32" t="s">
        <v>16</v>
      </c>
      <c r="S80" s="15" t="s">
        <v>16</v>
      </c>
      <c r="T80" s="15"/>
      <c r="U80" s="91"/>
      <c r="V80" s="93" t="s">
        <v>206</v>
      </c>
    </row>
    <row r="81" spans="1:22" ht="30" customHeight="1" x14ac:dyDescent="0.25">
      <c r="A81" s="12"/>
      <c r="B81" s="26" t="s">
        <v>16</v>
      </c>
      <c r="C81" s="26"/>
      <c r="D81" s="12"/>
      <c r="E81" s="98">
        <f>E75+E76+E77+E78+E79</f>
        <v>7.5</v>
      </c>
      <c r="F81" s="99"/>
      <c r="G81" s="99"/>
      <c r="H81" s="100"/>
      <c r="I81" s="46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88"/>
      <c r="V81" s="12"/>
    </row>
    <row r="82" spans="1:22" ht="99.75" customHeight="1" x14ac:dyDescent="0.25">
      <c r="A82" s="7" t="s">
        <v>12</v>
      </c>
      <c r="B82" s="11"/>
      <c r="C82" s="51" t="s">
        <v>199</v>
      </c>
      <c r="D82" s="24" t="s">
        <v>65</v>
      </c>
      <c r="E82" s="110">
        <v>7.5</v>
      </c>
      <c r="F82" s="111"/>
      <c r="G82" s="111"/>
      <c r="H82" s="112"/>
      <c r="I82" s="16" t="s">
        <v>153</v>
      </c>
      <c r="J82" s="11"/>
      <c r="K82" s="32" t="s">
        <v>152</v>
      </c>
      <c r="L82" s="40" t="s">
        <v>117</v>
      </c>
      <c r="M82" s="15" t="s">
        <v>185</v>
      </c>
      <c r="N82" s="11">
        <v>390</v>
      </c>
      <c r="O82" s="60" t="s">
        <v>95</v>
      </c>
      <c r="P82" s="37" t="s">
        <v>64</v>
      </c>
      <c r="Q82" s="37"/>
      <c r="R82" s="20" t="s">
        <v>54</v>
      </c>
      <c r="S82" s="15" t="s">
        <v>197</v>
      </c>
      <c r="T82" s="15"/>
      <c r="U82" s="91"/>
      <c r="V82" s="93" t="s">
        <v>206</v>
      </c>
    </row>
    <row r="83" spans="1:22" ht="30" customHeight="1" x14ac:dyDescent="0.25">
      <c r="A83" s="7" t="s">
        <v>12</v>
      </c>
      <c r="B83" s="11" t="s">
        <v>16</v>
      </c>
      <c r="C83" s="51" t="s">
        <v>199</v>
      </c>
      <c r="D83" s="24" t="s">
        <v>23</v>
      </c>
      <c r="E83" s="110">
        <v>0</v>
      </c>
      <c r="F83" s="111"/>
      <c r="G83" s="111"/>
      <c r="H83" s="112"/>
      <c r="I83" s="16" t="s">
        <v>45</v>
      </c>
      <c r="J83" s="11"/>
      <c r="K83" s="11" t="s">
        <v>39</v>
      </c>
      <c r="L83" s="40" t="s">
        <v>96</v>
      </c>
      <c r="M83" s="11" t="s">
        <v>39</v>
      </c>
      <c r="N83" s="11" t="s">
        <v>39</v>
      </c>
      <c r="O83" s="60" t="s">
        <v>95</v>
      </c>
      <c r="P83" s="37" t="s">
        <v>64</v>
      </c>
      <c r="Q83" s="37"/>
      <c r="R83" s="20" t="s">
        <v>16</v>
      </c>
      <c r="S83" s="32" t="s">
        <v>16</v>
      </c>
      <c r="T83" s="15"/>
      <c r="U83" s="91"/>
      <c r="V83" s="93" t="s">
        <v>206</v>
      </c>
    </row>
    <row r="84" spans="1:22" ht="27.75" customHeight="1" x14ac:dyDescent="0.25">
      <c r="A84" s="7" t="s">
        <v>12</v>
      </c>
      <c r="B84" s="11" t="s">
        <v>16</v>
      </c>
      <c r="C84" s="51" t="s">
        <v>199</v>
      </c>
      <c r="D84" s="24" t="s">
        <v>23</v>
      </c>
      <c r="E84" s="104">
        <v>0</v>
      </c>
      <c r="F84" s="105"/>
      <c r="G84" s="105"/>
      <c r="H84" s="106"/>
      <c r="I84" s="45" t="s">
        <v>45</v>
      </c>
      <c r="J84" s="11"/>
      <c r="K84" s="11" t="s">
        <v>39</v>
      </c>
      <c r="L84" s="40" t="s">
        <v>96</v>
      </c>
      <c r="M84" s="11" t="s">
        <v>39</v>
      </c>
      <c r="N84" s="11" t="s">
        <v>39</v>
      </c>
      <c r="O84" s="60" t="s">
        <v>95</v>
      </c>
      <c r="P84" s="37" t="s">
        <v>64</v>
      </c>
      <c r="Q84" s="37"/>
      <c r="R84" s="20" t="s">
        <v>16</v>
      </c>
      <c r="S84" s="32" t="s">
        <v>16</v>
      </c>
      <c r="T84" s="15"/>
      <c r="U84" s="91"/>
      <c r="V84" s="93" t="s">
        <v>206</v>
      </c>
    </row>
    <row r="85" spans="1:22" ht="48" customHeight="1" x14ac:dyDescent="0.25">
      <c r="A85" s="7" t="s">
        <v>12</v>
      </c>
      <c r="B85" s="11" t="s">
        <v>16</v>
      </c>
      <c r="C85" s="51" t="s">
        <v>199</v>
      </c>
      <c r="D85" s="24" t="s">
        <v>66</v>
      </c>
      <c r="E85" s="110">
        <v>7.5</v>
      </c>
      <c r="F85" s="111"/>
      <c r="G85" s="111"/>
      <c r="H85" s="112"/>
      <c r="I85" s="45" t="s">
        <v>116</v>
      </c>
      <c r="J85" s="11"/>
      <c r="K85" s="32" t="s">
        <v>158</v>
      </c>
      <c r="L85" s="40" t="s">
        <v>115</v>
      </c>
      <c r="M85" s="15" t="s">
        <v>185</v>
      </c>
      <c r="N85" s="11">
        <v>390</v>
      </c>
      <c r="O85" s="60" t="s">
        <v>95</v>
      </c>
      <c r="P85" s="37" t="s">
        <v>186</v>
      </c>
      <c r="Q85" s="37"/>
      <c r="R85" s="56" t="s">
        <v>190</v>
      </c>
      <c r="S85" s="32" t="s">
        <v>191</v>
      </c>
      <c r="T85" s="15"/>
      <c r="U85" s="91"/>
      <c r="V85" s="93" t="s">
        <v>206</v>
      </c>
    </row>
    <row r="86" spans="1:22" ht="30" customHeight="1" x14ac:dyDescent="0.25">
      <c r="A86" s="7" t="s">
        <v>12</v>
      </c>
      <c r="B86" s="11" t="s">
        <v>16</v>
      </c>
      <c r="C86" s="51" t="s">
        <v>199</v>
      </c>
      <c r="D86" s="24" t="s">
        <v>23</v>
      </c>
      <c r="E86" s="104">
        <v>0</v>
      </c>
      <c r="F86" s="105"/>
      <c r="G86" s="105"/>
      <c r="H86" s="106"/>
      <c r="I86" s="46" t="s">
        <v>45</v>
      </c>
      <c r="J86" s="11"/>
      <c r="K86" s="11" t="s">
        <v>39</v>
      </c>
      <c r="L86" s="40" t="s">
        <v>96</v>
      </c>
      <c r="M86" s="11" t="s">
        <v>39</v>
      </c>
      <c r="N86" s="11" t="s">
        <v>39</v>
      </c>
      <c r="O86" s="60" t="s">
        <v>95</v>
      </c>
      <c r="P86" s="37" t="s">
        <v>186</v>
      </c>
      <c r="Q86" s="37"/>
      <c r="R86" s="20" t="s">
        <v>16</v>
      </c>
      <c r="S86" s="32" t="s">
        <v>16</v>
      </c>
      <c r="T86" s="15"/>
      <c r="U86" s="91"/>
      <c r="V86" s="93" t="s">
        <v>206</v>
      </c>
    </row>
    <row r="87" spans="1:22" ht="30" customHeight="1" x14ac:dyDescent="0.25">
      <c r="A87" s="7" t="s">
        <v>12</v>
      </c>
      <c r="B87" s="11" t="s">
        <v>16</v>
      </c>
      <c r="C87" s="51" t="s">
        <v>199</v>
      </c>
      <c r="D87" s="24" t="s">
        <v>23</v>
      </c>
      <c r="E87" s="104">
        <v>0</v>
      </c>
      <c r="F87" s="105"/>
      <c r="G87" s="105"/>
      <c r="H87" s="106"/>
      <c r="I87" s="46" t="s">
        <v>45</v>
      </c>
      <c r="J87" s="11"/>
      <c r="K87" s="11" t="s">
        <v>39</v>
      </c>
      <c r="L87" s="40" t="s">
        <v>96</v>
      </c>
      <c r="M87" s="11" t="s">
        <v>39</v>
      </c>
      <c r="N87" s="11" t="s">
        <v>39</v>
      </c>
      <c r="O87" s="60" t="s">
        <v>95</v>
      </c>
      <c r="P87" s="37" t="s">
        <v>186</v>
      </c>
      <c r="Q87" s="37"/>
      <c r="R87" s="20" t="s">
        <v>16</v>
      </c>
      <c r="S87" s="32" t="s">
        <v>16</v>
      </c>
      <c r="T87" s="15"/>
      <c r="U87" s="91"/>
      <c r="V87" s="93" t="s">
        <v>206</v>
      </c>
    </row>
    <row r="88" spans="1:22" ht="72.75" customHeight="1" x14ac:dyDescent="0.25">
      <c r="A88" s="7" t="s">
        <v>12</v>
      </c>
      <c r="B88" s="11" t="s">
        <v>16</v>
      </c>
      <c r="C88" s="51" t="s">
        <v>199</v>
      </c>
      <c r="D88" s="24" t="s">
        <v>35</v>
      </c>
      <c r="E88" s="104">
        <v>0</v>
      </c>
      <c r="F88" s="105"/>
      <c r="G88" s="105"/>
      <c r="H88" s="106"/>
      <c r="I88" s="46" t="s">
        <v>45</v>
      </c>
      <c r="J88" s="11"/>
      <c r="K88" s="11" t="s">
        <v>39</v>
      </c>
      <c r="L88" s="40" t="s">
        <v>96</v>
      </c>
      <c r="M88" s="11" t="s">
        <v>39</v>
      </c>
      <c r="N88" s="11" t="s">
        <v>39</v>
      </c>
      <c r="O88" s="60" t="s">
        <v>95</v>
      </c>
      <c r="P88" s="37" t="s">
        <v>39</v>
      </c>
      <c r="Q88" s="66"/>
      <c r="R88" s="20" t="s">
        <v>16</v>
      </c>
      <c r="S88" s="32" t="s">
        <v>16</v>
      </c>
      <c r="T88" s="15"/>
      <c r="U88" s="91"/>
      <c r="V88" s="93" t="s">
        <v>206</v>
      </c>
    </row>
    <row r="89" spans="1:22" ht="72.75" customHeight="1" x14ac:dyDescent="0.25">
      <c r="A89" s="7" t="s">
        <v>12</v>
      </c>
      <c r="B89" s="11" t="s">
        <v>16</v>
      </c>
      <c r="C89" s="51" t="s">
        <v>199</v>
      </c>
      <c r="D89" s="24" t="s">
        <v>67</v>
      </c>
      <c r="E89" s="104">
        <v>7.4</v>
      </c>
      <c r="F89" s="105"/>
      <c r="G89" s="105"/>
      <c r="H89" s="106"/>
      <c r="I89" s="16" t="s">
        <v>113</v>
      </c>
      <c r="J89" s="37"/>
      <c r="K89" s="32" t="s">
        <v>157</v>
      </c>
      <c r="L89" s="40" t="s">
        <v>114</v>
      </c>
      <c r="M89" s="15" t="s">
        <v>185</v>
      </c>
      <c r="N89" s="11">
        <v>390</v>
      </c>
      <c r="O89" s="60" t="s">
        <v>95</v>
      </c>
      <c r="P89" s="37" t="s">
        <v>39</v>
      </c>
      <c r="Q89" s="37"/>
      <c r="R89" s="56" t="s">
        <v>192</v>
      </c>
      <c r="S89" s="55" t="s">
        <v>202</v>
      </c>
      <c r="T89" s="15"/>
      <c r="U89" s="91"/>
      <c r="V89" s="93" t="s">
        <v>206</v>
      </c>
    </row>
    <row r="90" spans="1:22" ht="30" customHeight="1" x14ac:dyDescent="0.25">
      <c r="A90" s="7" t="s">
        <v>12</v>
      </c>
      <c r="B90" s="11" t="s">
        <v>16</v>
      </c>
      <c r="C90" s="51" t="s">
        <v>199</v>
      </c>
      <c r="D90" s="24" t="s">
        <v>35</v>
      </c>
      <c r="E90" s="107">
        <v>0</v>
      </c>
      <c r="F90" s="108"/>
      <c r="G90" s="108"/>
      <c r="H90" s="109"/>
      <c r="I90" s="46" t="s">
        <v>45</v>
      </c>
      <c r="J90" s="8"/>
      <c r="K90" s="11" t="s">
        <v>39</v>
      </c>
      <c r="L90" s="40" t="s">
        <v>96</v>
      </c>
      <c r="M90" s="11" t="s">
        <v>39</v>
      </c>
      <c r="N90" s="11" t="s">
        <v>39</v>
      </c>
      <c r="O90" s="42" t="s">
        <v>95</v>
      </c>
      <c r="P90" s="37" t="s">
        <v>39</v>
      </c>
      <c r="Q90" s="37"/>
      <c r="R90" s="20" t="s">
        <v>16</v>
      </c>
      <c r="S90" s="32" t="s">
        <v>16</v>
      </c>
      <c r="T90" s="15"/>
      <c r="U90" s="91"/>
      <c r="V90" s="93" t="s">
        <v>206</v>
      </c>
    </row>
    <row r="91" spans="1:22" ht="13.8" thickBot="1" x14ac:dyDescent="0.3">
      <c r="A91" s="7" t="s">
        <v>12</v>
      </c>
      <c r="B91" s="67" t="s">
        <v>16</v>
      </c>
      <c r="C91" s="7"/>
      <c r="D91" s="24"/>
      <c r="E91" s="95">
        <f>E82+E85+E89</f>
        <v>22.4</v>
      </c>
      <c r="F91" s="96"/>
      <c r="G91" s="96"/>
      <c r="H91" s="97"/>
      <c r="I91" s="17"/>
      <c r="J91" s="8"/>
      <c r="K91" s="8"/>
      <c r="L91" s="14"/>
      <c r="M91" s="8"/>
      <c r="N91" s="8"/>
      <c r="O91" s="8"/>
      <c r="P91" s="11"/>
      <c r="Q91" s="11"/>
      <c r="R91" s="15"/>
      <c r="S91" s="15"/>
      <c r="T91" s="15"/>
      <c r="U91" s="22"/>
    </row>
    <row r="92" spans="1:22" ht="22.5" customHeight="1" thickBot="1" x14ac:dyDescent="0.3">
      <c r="A92" s="68" t="s">
        <v>103</v>
      </c>
      <c r="B92" s="69">
        <f>SUM(B28+B38+B47)</f>
        <v>207.5</v>
      </c>
      <c r="C92" s="70"/>
      <c r="D92" s="71"/>
      <c r="E92" s="123">
        <f>SUM(E28+E47+E74+E81+E91)</f>
        <v>617.4</v>
      </c>
      <c r="F92" s="124"/>
      <c r="G92" s="124"/>
      <c r="H92" s="125"/>
      <c r="I92" s="72"/>
      <c r="J92" s="73"/>
      <c r="K92" s="73"/>
      <c r="L92" s="73"/>
      <c r="M92" s="73"/>
      <c r="N92" s="73"/>
      <c r="O92" s="73"/>
      <c r="P92" s="73"/>
      <c r="Q92" s="73"/>
      <c r="R92" s="70"/>
      <c r="S92" s="70"/>
    </row>
    <row r="93" spans="1:22" x14ac:dyDescent="0.25">
      <c r="C93" s="1"/>
      <c r="E93" s="1"/>
      <c r="F93" s="4"/>
      <c r="G93" s="1"/>
      <c r="H93" s="5"/>
      <c r="I93" s="19"/>
      <c r="J93" s="5"/>
      <c r="K93" s="5"/>
      <c r="L93" s="5"/>
      <c r="M93" s="5"/>
      <c r="N93" s="5"/>
    </row>
    <row r="94" spans="1:22" x14ac:dyDescent="0.25">
      <c r="A94" s="33"/>
      <c r="E94" s="1"/>
      <c r="F94" s="1"/>
    </row>
  </sheetData>
  <sheetProtection algorithmName="SHA-512" hashValue="Zb3RappTrurVZ267iqZXhBC2wsuAh1oZAjydT7GhTa9305foAGNGCRpy76l85gsSpH3kVBqTPzy11gCeYq2unA==" saltValue="9dFitckf5o+fQXEyalbd2w==" spinCount="100000" sheet="1" objects="1" scenarios="1" formatCells="0" formatColumns="0" formatRows="0" autoFilter="0"/>
  <autoFilter ref="A5:U93" xr:uid="{6D2A095F-3216-49A2-949D-D5469AED3BBA}">
    <filterColumn colId="4" showButton="0"/>
    <filterColumn colId="5" showButton="0"/>
    <filterColumn colId="6" showButton="0"/>
  </autoFilter>
  <mergeCells count="91">
    <mergeCell ref="L4:O4"/>
    <mergeCell ref="E4:H4"/>
    <mergeCell ref="E5:H5"/>
    <mergeCell ref="E6:H6"/>
    <mergeCell ref="E92:H92"/>
    <mergeCell ref="E87:H87"/>
    <mergeCell ref="E9:H9"/>
    <mergeCell ref="E10:H10"/>
    <mergeCell ref="E11:H11"/>
    <mergeCell ref="E27:H27"/>
    <mergeCell ref="E29:H29"/>
    <mergeCell ref="E20:H20"/>
    <mergeCell ref="E21:H21"/>
    <mergeCell ref="E22:H22"/>
    <mergeCell ref="E23:H23"/>
    <mergeCell ref="E24:H24"/>
    <mergeCell ref="E14:H14"/>
    <mergeCell ref="E15:H15"/>
    <mergeCell ref="E7:H7"/>
    <mergeCell ref="E8:H8"/>
    <mergeCell ref="E31:H31"/>
    <mergeCell ref="E16:H16"/>
    <mergeCell ref="E18:H18"/>
    <mergeCell ref="E19:H19"/>
    <mergeCell ref="E13:H13"/>
    <mergeCell ref="E32:H32"/>
    <mergeCell ref="E33:H33"/>
    <mergeCell ref="E34:H34"/>
    <mergeCell ref="E25:H25"/>
    <mergeCell ref="E26:H26"/>
    <mergeCell ref="E46:H46"/>
    <mergeCell ref="E47:H47"/>
    <mergeCell ref="E12:H12"/>
    <mergeCell ref="E48:H48"/>
    <mergeCell ref="E49:H49"/>
    <mergeCell ref="E41:H41"/>
    <mergeCell ref="E42:H42"/>
    <mergeCell ref="E43:H43"/>
    <mergeCell ref="E44:H44"/>
    <mergeCell ref="E45:H45"/>
    <mergeCell ref="E35:H35"/>
    <mergeCell ref="E36:H36"/>
    <mergeCell ref="E37:H37"/>
    <mergeCell ref="E39:H39"/>
    <mergeCell ref="E40:H40"/>
    <mergeCell ref="E30:H30"/>
    <mergeCell ref="E55:H55"/>
    <mergeCell ref="E50:H50"/>
    <mergeCell ref="E51:H51"/>
    <mergeCell ref="E52:H52"/>
    <mergeCell ref="E53:H53"/>
    <mergeCell ref="E54:H54"/>
    <mergeCell ref="E60:H60"/>
    <mergeCell ref="E56:H56"/>
    <mergeCell ref="E57:H57"/>
    <mergeCell ref="E58:H58"/>
    <mergeCell ref="E59:H59"/>
    <mergeCell ref="E61:H61"/>
    <mergeCell ref="E62:H62"/>
    <mergeCell ref="E63:H63"/>
    <mergeCell ref="E64:H64"/>
    <mergeCell ref="E65:H65"/>
    <mergeCell ref="E66:H66"/>
    <mergeCell ref="E67:H67"/>
    <mergeCell ref="E68:H68"/>
    <mergeCell ref="E69:H69"/>
    <mergeCell ref="E70:H70"/>
    <mergeCell ref="E79:H79"/>
    <mergeCell ref="E80:H80"/>
    <mergeCell ref="E82:H82"/>
    <mergeCell ref="E71:H71"/>
    <mergeCell ref="E72:H72"/>
    <mergeCell ref="E73:H73"/>
    <mergeCell ref="E75:H75"/>
    <mergeCell ref="E76:H76"/>
    <mergeCell ref="E91:H91"/>
    <mergeCell ref="E81:H81"/>
    <mergeCell ref="C29:C37"/>
    <mergeCell ref="E17:H17"/>
    <mergeCell ref="E89:H89"/>
    <mergeCell ref="E90:H90"/>
    <mergeCell ref="E28:H28"/>
    <mergeCell ref="E38:H38"/>
    <mergeCell ref="E74:H74"/>
    <mergeCell ref="E83:H83"/>
    <mergeCell ref="E84:H84"/>
    <mergeCell ref="E85:H85"/>
    <mergeCell ref="E86:H86"/>
    <mergeCell ref="E88:H88"/>
    <mergeCell ref="E77:H77"/>
    <mergeCell ref="E78:H78"/>
  </mergeCells>
  <phoneticPr fontId="5" type="noConversion"/>
  <hyperlinks>
    <hyperlink ref="K71" r:id="rId1" display="..\..\..\..\PQ\2023\Anodização Nova\FDS-BONDERITE M-ED 11011.pdf" xr:uid="{9021A00D-80E5-4731-90D6-4B1E1B963D0A}"/>
  </hyperlinks>
  <pageMargins left="0.31496062992125984" right="0.74803149606299213" top="0.27559055118110237" bottom="0.6692913385826772" header="0" footer="0"/>
  <pageSetup paperSize="9" scale="65" orientation="portrait" horizontalDpi="300" verticalDpi="300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Layout</vt:lpstr>
      <vt:lpstr>Layout!Área_de_Impressão</vt:lpstr>
      <vt:lpstr>Layout!Títulos_de_Impressão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Margarida Reis</dc:creator>
  <cp:lastModifiedBy>CONSULTOR01</cp:lastModifiedBy>
  <cp:lastPrinted>2024-04-19T19:04:07Z</cp:lastPrinted>
  <dcterms:created xsi:type="dcterms:W3CDTF">2023-10-20T10:58:25Z</dcterms:created>
  <dcterms:modified xsi:type="dcterms:W3CDTF">2024-04-19T19:59:50Z</dcterms:modified>
</cp:coreProperties>
</file>